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802" activeTab="0"/>
  </bookViews>
  <sheets>
    <sheet name="Index" sheetId="1" r:id="rId1"/>
    <sheet name="COW v4" sheetId="2" r:id="rId2"/>
    <sheet name="Capability" sheetId="3" r:id="rId3"/>
    <sheet name="Effort" sheetId="4" r:id="rId4"/>
    <sheet name="Innovations" sheetId="5" r:id="rId5"/>
    <sheet name="Horowitz" sheetId="6" r:id="rId6"/>
    <sheet name="Alliances" sheetId="7" r:id="rId7"/>
    <sheet name="GP Alliances" sheetId="8" r:id="rId8"/>
    <sheet name="External--Coder 1" sheetId="9" r:id="rId9"/>
    <sheet name="External--Coder 2" sheetId="10" r:id="rId10"/>
    <sheet name="Risky" sheetId="11" r:id="rId11"/>
  </sheets>
  <definedNames/>
  <calcPr fullCalcOnLoad="1"/>
</workbook>
</file>

<file path=xl/sharedStrings.xml><?xml version="1.0" encoding="utf-8"?>
<sst xmlns="http://schemas.openxmlformats.org/spreadsheetml/2006/main" count="2296" uniqueCount="635">
  <si>
    <t>Austria-Hungary data for 1816 missing; used 1817 figures</t>
  </si>
  <si>
    <t>Notes:</t>
  </si>
  <si>
    <t>Source:</t>
  </si>
  <si>
    <t>USA</t>
  </si>
  <si>
    <t>Year</t>
  </si>
  <si>
    <t>Notes:</t>
  </si>
  <si>
    <t>Source:</t>
  </si>
  <si>
    <t>20-39</t>
  </si>
  <si>
    <t>JPN</t>
  </si>
  <si>
    <t>List of great powers from Rosato 2011</t>
  </si>
  <si>
    <t>stateabb</t>
  </si>
  <si>
    <t>ccode</t>
  </si>
  <si>
    <t>year</t>
  </si>
  <si>
    <t>irst</t>
  </si>
  <si>
    <t>milex</t>
  </si>
  <si>
    <t>milper</t>
  </si>
  <si>
    <t>pec</t>
  </si>
  <si>
    <t>tpop</t>
  </si>
  <si>
    <t>upop</t>
  </si>
  <si>
    <t>cinc</t>
  </si>
  <si>
    <t>version</t>
  </si>
  <si>
    <t>USA</t>
  </si>
  <si>
    <t>UKG</t>
  </si>
  <si>
    <t>FRN</t>
  </si>
  <si>
    <t>GMY</t>
  </si>
  <si>
    <t>AUH</t>
  </si>
  <si>
    <t>ITA</t>
  </si>
  <si>
    <t>RUS</t>
  </si>
  <si>
    <t>Britain</t>
  </si>
  <si>
    <t>France</t>
  </si>
  <si>
    <t>Germany</t>
  </si>
  <si>
    <t>A-Hungary</t>
  </si>
  <si>
    <t>Italy</t>
  </si>
  <si>
    <t>Russia</t>
  </si>
  <si>
    <t>Japan</t>
  </si>
  <si>
    <t>F</t>
  </si>
  <si>
    <t>G</t>
  </si>
  <si>
    <t>A</t>
  </si>
  <si>
    <t>I</t>
  </si>
  <si>
    <t>R</t>
  </si>
  <si>
    <t>J</t>
  </si>
  <si>
    <t>B/I</t>
  </si>
  <si>
    <t>B/G</t>
  </si>
  <si>
    <t>B/A</t>
  </si>
  <si>
    <t>B/R</t>
  </si>
  <si>
    <t>B</t>
  </si>
  <si>
    <t>TPOP</t>
  </si>
  <si>
    <t>MPER</t>
  </si>
  <si>
    <t>20-24</t>
  </si>
  <si>
    <t>Sources:</t>
  </si>
  <si>
    <t>F/G</t>
  </si>
  <si>
    <t>B/F</t>
  </si>
  <si>
    <t>F/A</t>
  </si>
  <si>
    <t>F/I</t>
  </si>
  <si>
    <t>F/R</t>
  </si>
  <si>
    <t>G/I</t>
  </si>
  <si>
    <t>A/I</t>
  </si>
  <si>
    <t>G/R</t>
  </si>
  <si>
    <t>G/A</t>
  </si>
  <si>
    <t>A/R</t>
  </si>
  <si>
    <t>R/I</t>
  </si>
  <si>
    <t>Military Ratios</t>
  </si>
  <si>
    <t>U/R</t>
  </si>
  <si>
    <t>25-29</t>
  </si>
  <si>
    <t>30-34</t>
  </si>
  <si>
    <t>35-39</t>
  </si>
  <si>
    <t>%</t>
  </si>
  <si>
    <t>Milex / GDP</t>
  </si>
  <si>
    <t>Milper / 20-39 year olds</t>
  </si>
  <si>
    <t>B/J</t>
  </si>
  <si>
    <t>B/U</t>
  </si>
  <si>
    <t>U/J</t>
  </si>
  <si>
    <t>J/R</t>
  </si>
  <si>
    <t xml:space="preserve">  </t>
  </si>
  <si>
    <t>Britain 1916 figure missing; used 1917</t>
  </si>
  <si>
    <t>France 1941 figure missing; used 1942</t>
  </si>
  <si>
    <t>Russia 1918 figure missing; used 1919</t>
  </si>
  <si>
    <t>Cases</t>
  </si>
  <si>
    <t>Prediction</t>
  </si>
  <si>
    <t>Correlates of War v4</t>
  </si>
  <si>
    <t>Personnel Index</t>
  </si>
  <si>
    <t>Max</t>
  </si>
  <si>
    <t>Expenditure Index</t>
  </si>
  <si>
    <t>1-Year</t>
  </si>
  <si>
    <t>3-Year</t>
  </si>
  <si>
    <t>5-Year</t>
  </si>
  <si>
    <t>1870-1913: Hobson, “Military Extraction Gap,” Journal of European Economic History 22, no. 3 (1993): 478-479.</t>
  </si>
  <si>
    <t>1920-1938: Eloranta, “Why Did the League of Nations Fail?” Cliometrica 5, no. 1 (2011): 35.</t>
  </si>
  <si>
    <t>1920-1938 (US): Eloranta, “Different Needs, Different Solutions,” Licentiate Thesis, University of Jyvaskyla, 1998, Appendix.</t>
  </si>
  <si>
    <r>
      <t xml:space="preserve">1950-1990 (US): Lieber, </t>
    </r>
    <r>
      <rPr>
        <i/>
        <sz val="11"/>
        <color indexed="8"/>
        <rFont val="Arial"/>
        <family val="0"/>
      </rPr>
      <t>Power and Willpower</t>
    </r>
    <r>
      <rPr>
        <sz val="11"/>
        <color indexed="8"/>
        <rFont val="Arial"/>
        <family val="0"/>
      </rPr>
      <t xml:space="preserve"> (Cambridge: Cambridge University Press, 2012), 123-125</t>
    </r>
    <r>
      <rPr>
        <sz val="11"/>
        <color indexed="8"/>
        <rFont val="Arial"/>
        <family val="0"/>
      </rPr>
      <t>.</t>
    </r>
  </si>
  <si>
    <r>
      <t xml:space="preserve">1950-1990 (USSR): </t>
    </r>
    <r>
      <rPr>
        <i/>
        <sz val="11"/>
        <color indexed="8"/>
        <rFont val="Arial"/>
        <family val="0"/>
      </rPr>
      <t>Soviet Defense Spending: A History of CIA Estimates</t>
    </r>
    <r>
      <rPr>
        <sz val="11"/>
        <color indexed="8"/>
        <rFont val="Arial"/>
        <family val="0"/>
      </rPr>
      <t>, 1950-1990 (College Station: Texas A&amp;M University Press, 1998): 129-130.</t>
    </r>
  </si>
  <si>
    <t>B R Mitchell, various issues, as cited in International Security article.</t>
  </si>
  <si>
    <t>U</t>
  </si>
  <si>
    <t>B</t>
  </si>
  <si>
    <t>F</t>
  </si>
  <si>
    <t>G</t>
  </si>
  <si>
    <t>A</t>
  </si>
  <si>
    <t>United States</t>
  </si>
  <si>
    <t>Britain</t>
  </si>
  <si>
    <t>France</t>
  </si>
  <si>
    <t>Germany</t>
  </si>
  <si>
    <t>Austria-Hungary</t>
  </si>
  <si>
    <t>Italy</t>
  </si>
  <si>
    <t>Russia</t>
  </si>
  <si>
    <t>Japan</t>
  </si>
  <si>
    <t>Note:</t>
  </si>
  <si>
    <t>Inputs in red; calculations in black</t>
  </si>
  <si>
    <t>Inputs in red; calculations in black.</t>
  </si>
  <si>
    <t>Maximum</t>
  </si>
  <si>
    <t>I</t>
  </si>
  <si>
    <t>R</t>
  </si>
  <si>
    <t>J</t>
  </si>
  <si>
    <t>Overall</t>
  </si>
  <si>
    <t>Milex</t>
  </si>
  <si>
    <t>Milper</t>
  </si>
  <si>
    <t>Anoms</t>
  </si>
  <si>
    <t>Soviet Union 1950 military expenditure figure is from 1951.</t>
  </si>
  <si>
    <t>MILPER as % of 20-39 yo</t>
  </si>
  <si>
    <t>MILEX as % of GDP</t>
  </si>
  <si>
    <t>Effort Index</t>
  </si>
  <si>
    <t>To run sensitivity analysis, change formula in "1-Year" section; currently set at &gt;2.49</t>
  </si>
  <si>
    <t>Spending data 1920-38 only available for even years; treated 1920 as a single year and subsequent years (1922, 1924...) as two years each.</t>
  </si>
  <si>
    <t>In census year, divided number of 20-39 year old males by total population and used this percentage to establish number of 20-39 year olds in years until next census.</t>
  </si>
  <si>
    <t>(Russia does not have data before 1897. For Russia 1885-1896: used percentage in 1897 to establish number of 20-39 year olds in years preceding the census).</t>
  </si>
  <si>
    <t>US figures include whites and blacks; UK 1921 data include N. Ireland population from 1926, 1931 data include N. Ireland population from 1937.</t>
  </si>
  <si>
    <t>Russia: 20-24 year old figure in 1897 is half of 15-24 year old figure; 35-39 year old figure is half of 35-44 year old figure.</t>
  </si>
  <si>
    <t>AH</t>
  </si>
  <si>
    <t>US</t>
  </si>
  <si>
    <t>TOTAL: 309</t>
  </si>
  <si>
    <t>Notes:</t>
  </si>
  <si>
    <t>Dates: 1/1/1816 to whenever a GP dropped out of the ranks. Japan = 08/15/1945; USSR = 12/31/1989.</t>
  </si>
  <si>
    <t>Notes: Using the online search engine yields four fewer alliances.</t>
  </si>
  <si>
    <t>ATOP ID NUMBERS</t>
  </si>
  <si>
    <t>TOTAL: 73</t>
  </si>
  <si>
    <t>Alliances included if they contain two or more GP and are not continuation of a previous alliance.</t>
  </si>
  <si>
    <t>Extension of 1145, pursuant to terms of 1145.</t>
  </si>
  <si>
    <t>Subsumed by 1350, which is already in force.</t>
  </si>
  <si>
    <t>Solidification of 1380, which is already in force.</t>
  </si>
  <si>
    <t>Solidification of 2515, which is already in force.</t>
  </si>
  <si>
    <t>ATOP</t>
  </si>
  <si>
    <t>Members</t>
  </si>
  <si>
    <t>Start</t>
  </si>
  <si>
    <t>End</t>
  </si>
  <si>
    <t>GP Subject</t>
  </si>
  <si>
    <t>GPSUB</t>
  </si>
  <si>
    <t>Details</t>
  </si>
  <si>
    <t>Type</t>
  </si>
  <si>
    <t>Terms</t>
  </si>
  <si>
    <t>Austria, Prussia</t>
  </si>
  <si>
    <t>05/15/1820</t>
  </si>
  <si>
    <t>06/15/1866</t>
  </si>
  <si>
    <t>Multiple states</t>
  </si>
  <si>
    <t>German Confederation; maintenance of external safety against other powers</t>
  </si>
  <si>
    <t>Parties agree to defend whole of Germany and each individual state of the union (Articles II, XI).</t>
  </si>
  <si>
    <t>Britain, France, Russia</t>
  </si>
  <si>
    <t>07/06/1827</t>
  </si>
  <si>
    <t>09/14/1829</t>
  </si>
  <si>
    <t>No</t>
  </si>
  <si>
    <t>Agreement regarding conflict between Greece and Turkey</t>
  </si>
  <si>
    <t>Not an alliance whose subject is another great power</t>
  </si>
  <si>
    <t>Britain, France</t>
  </si>
  <si>
    <t>10/22/1832</t>
  </si>
  <si>
    <t>05/21/1833</t>
  </si>
  <si>
    <t>Agreement regarding Belgium-Netherlands</t>
  </si>
  <si>
    <t>Austria, Prussia, Russia</t>
  </si>
  <si>
    <t>03/09/1833</t>
  </si>
  <si>
    <t>04/19/1839</t>
  </si>
  <si>
    <t>Addressing the Belgian question</t>
  </si>
  <si>
    <t>Austria, Russia</t>
  </si>
  <si>
    <t>09/18/1833</t>
  </si>
  <si>
    <t>07/02/1853</t>
  </si>
  <si>
    <t>Agreement regarding Ottoman Empire</t>
  </si>
  <si>
    <t>09/19/1833</t>
  </si>
  <si>
    <t>06/03/1854</t>
  </si>
  <si>
    <t>Agreement regarding Poland</t>
  </si>
  <si>
    <t>Prussia, Russia</t>
  </si>
  <si>
    <t>10/16/1833</t>
  </si>
  <si>
    <t>03/21/1848</t>
  </si>
  <si>
    <t>10/15/1833</t>
  </si>
  <si>
    <t>Agreement regarding internal defense</t>
  </si>
  <si>
    <t>04/22/1834</t>
  </si>
  <si>
    <t>08/31/1839</t>
  </si>
  <si>
    <t>Agreement regarding Portugal</t>
  </si>
  <si>
    <t>Austria, Britain, Prussia, Russia</t>
  </si>
  <si>
    <t>07/15/1840</t>
  </si>
  <si>
    <t>11/27/1840</t>
  </si>
  <si>
    <t>Agreement regarding Egypt</t>
  </si>
  <si>
    <t>Britain, Russia</t>
  </si>
  <si>
    <t>06/01/1844</t>
  </si>
  <si>
    <t>06/29/1846</t>
  </si>
  <si>
    <t>05/21/1847</t>
  </si>
  <si>
    <t>08/01/1847</t>
  </si>
  <si>
    <t>Agreement regarding Portuguese civil disturbance</t>
  </si>
  <si>
    <t>05/16/1851</t>
  </si>
  <si>
    <t>04/20/1854</t>
  </si>
  <si>
    <t>Mutual security guarantee against third parties</t>
  </si>
  <si>
    <t>Attack on one will be considered an attack on both; will repel together any aggression (Articles I, II).</t>
  </si>
  <si>
    <t>03/12/1854</t>
  </si>
  <si>
    <t>03/30/1856</t>
  </si>
  <si>
    <t>Support for Turkey against Russia</t>
  </si>
  <si>
    <t>Planning with Turkey for ongoing war against Russia</t>
  </si>
  <si>
    <t>04/10/1854</t>
  </si>
  <si>
    <t>Planning for ongoing war against Russia in E Europe</t>
  </si>
  <si>
    <t>Austria, Britain, France</t>
  </si>
  <si>
    <t>12/02/1854</t>
  </si>
  <si>
    <t>Mutual support against Russia if Austria is attacked</t>
  </si>
  <si>
    <t>Defend Austria against Russia</t>
  </si>
  <si>
    <t>Austria, France</t>
  </si>
  <si>
    <t>12/22/1854</t>
  </si>
  <si>
    <t>Agreement regarding Italian territories</t>
  </si>
  <si>
    <t>11/21/1855</t>
  </si>
  <si>
    <t>Agreement to help Sweden against Russia</t>
  </si>
  <si>
    <t>04/15/1856</t>
  </si>
  <si>
    <t>01/15/1877</t>
  </si>
  <si>
    <t>Agreement regarding defense of Ottoman Empire</t>
  </si>
  <si>
    <t>France, Russia</t>
  </si>
  <si>
    <t>03/03/1859</t>
  </si>
  <si>
    <t>11/10/1859</t>
  </si>
  <si>
    <t>Promise of neutrality</t>
  </si>
  <si>
    <t>Russia promises benevolent neutrality in event of a French-Austrian war (Article I).</t>
  </si>
  <si>
    <t>10/31/1861</t>
  </si>
  <si>
    <t>04/08/1862</t>
  </si>
  <si>
    <t>Agreement regarding Mexico</t>
  </si>
  <si>
    <t>02/08/1863</t>
  </si>
  <si>
    <t>02/28/1863</t>
  </si>
  <si>
    <t>01/16/1864</t>
  </si>
  <si>
    <t>06/06/1866</t>
  </si>
  <si>
    <t>Agreement regarding Denmark</t>
  </si>
  <si>
    <t>Italy, Prussia</t>
  </si>
  <si>
    <t>04/08/1866</t>
  </si>
  <si>
    <t>07/26/1866</t>
  </si>
  <si>
    <t>Promise of offensive support</t>
  </si>
  <si>
    <t>Italy promises to fight Austria in the event that Prussia does (Article II).</t>
  </si>
  <si>
    <t>06/12/1866</t>
  </si>
  <si>
    <t>08/23/1866</t>
  </si>
  <si>
    <t>Prussia</t>
  </si>
  <si>
    <t>France promises neutrality in the event of a war between Austria and Prussia (Article I).</t>
  </si>
  <si>
    <t>Britain, Prussia</t>
  </si>
  <si>
    <t>08/09/1870</t>
  </si>
  <si>
    <t>05/10/1872</t>
  </si>
  <si>
    <t>Agreement regarding neutrality of Belgium</t>
  </si>
  <si>
    <t>08/11/1870</t>
  </si>
  <si>
    <t>Germany, Russia</t>
  </si>
  <si>
    <t>05/06/1873</t>
  </si>
  <si>
    <t>07/13/1878</t>
  </si>
  <si>
    <t>Mutual aid in case one's empire attacked</t>
  </si>
  <si>
    <t>Target other powers; mutual aid in case one's empire attacked</t>
  </si>
  <si>
    <t>Austria, Germany, Russia</t>
  </si>
  <si>
    <t>06/06/1873</t>
  </si>
  <si>
    <t>Mutual consultation in case of threat to peace of Europe</t>
  </si>
  <si>
    <t>Agree to consult (Articles I, II); military action wld be governed by separate agreement (Article III).</t>
  </si>
  <si>
    <t>03/03/1878</t>
  </si>
  <si>
    <t>Agreement regarding Turkey</t>
  </si>
  <si>
    <t>Austria, Germany</t>
  </si>
  <si>
    <t>10/07/1879</t>
  </si>
  <si>
    <t>11/03/1918</t>
  </si>
  <si>
    <t>Mutual assistance in case of attack by Russia (Article I).</t>
  </si>
  <si>
    <t>06/18/1881</t>
  </si>
  <si>
    <t>06/18/1887</t>
  </si>
  <si>
    <t>Fourth GP</t>
  </si>
  <si>
    <t>Agree to maintain benevolent neutrality in case any is attacked by a fourth great power (Article I).</t>
  </si>
  <si>
    <t>Austria, Germany, Italy</t>
  </si>
  <si>
    <t>05/20/1882</t>
  </si>
  <si>
    <t>05/23/1915</t>
  </si>
  <si>
    <t>Multiple GPs</t>
  </si>
  <si>
    <t>Promise of defensive support</t>
  </si>
  <si>
    <t>Parties agree to assist others in case of attack by France or two great powers (Articles II, III).</t>
  </si>
  <si>
    <t>Austria, Britain, Italy</t>
  </si>
  <si>
    <t>02/12/1887</t>
  </si>
  <si>
    <t>01/20/1897</t>
  </si>
  <si>
    <t>Agreement regarding the Meditarranean</t>
  </si>
  <si>
    <t>05/04/1887</t>
  </si>
  <si>
    <t>05/04/1895</t>
  </si>
  <si>
    <t>Parties agree to consult about Mediterranean</t>
  </si>
  <si>
    <t>06/18/1890</t>
  </si>
  <si>
    <t>Agree to benevolent neutrality in case the other is attacked by another great power (Article I).</t>
  </si>
  <si>
    <t>12/16/1887</t>
  </si>
  <si>
    <t>08/27/1891</t>
  </si>
  <si>
    <t>11/18/1917</t>
  </si>
  <si>
    <t>Triple Alliance</t>
  </si>
  <si>
    <t>Promise to keep the peace</t>
  </si>
  <si>
    <t>Agree to take counsel, reach understanding if threat to either from Triple Alliance (Articles I, II).</t>
  </si>
  <si>
    <t>Austria, Italy</t>
  </si>
  <si>
    <t>02/09/1901</t>
  </si>
  <si>
    <t>Agreement regarding Albania</t>
  </si>
  <si>
    <t>Britain, Japan</t>
  </si>
  <si>
    <t>01/30/1902</t>
  </si>
  <si>
    <t>12/13/1921</t>
  </si>
  <si>
    <t>Agreement of neutrality or assistance regarding China and Korea</t>
  </si>
  <si>
    <t>Parties agree to assist in event that interests in Korea or China are threatened.</t>
  </si>
  <si>
    <t>France, Italy</t>
  </si>
  <si>
    <t>06/30/1902</t>
  </si>
  <si>
    <t>11/11/1918</t>
  </si>
  <si>
    <t>Parties agree to neutrality in case other attacked (Article I).</t>
  </si>
  <si>
    <t>10/02/1904</t>
  </si>
  <si>
    <t>10/06/1908</t>
  </si>
  <si>
    <t>Parties agree to neutrality in case other attacked.</t>
  </si>
  <si>
    <t>07/24/1905</t>
  </si>
  <si>
    <t>12/02/1905</t>
  </si>
  <si>
    <t>05/16/1907</t>
  </si>
  <si>
    <t>04/26/1915</t>
  </si>
  <si>
    <t>Japan, US</t>
  </si>
  <si>
    <t>11/30/1908</t>
  </si>
  <si>
    <t>07/04/1910</t>
  </si>
  <si>
    <t>Agreement regarding China</t>
  </si>
  <si>
    <t>Italy, Russia</t>
  </si>
  <si>
    <t>10/24/1909</t>
  </si>
  <si>
    <t>11/08/1917</t>
  </si>
  <si>
    <t>Agreement regarding Balkans</t>
  </si>
  <si>
    <t>Japan, Russia</t>
  </si>
  <si>
    <t>07/03/1916</t>
  </si>
  <si>
    <t>Agreement regarding Manchuria</t>
  </si>
  <si>
    <t>11/23/1912</t>
  </si>
  <si>
    <t>Consultation in case of threat to peace</t>
  </si>
  <si>
    <t>Parties agree to consult in the event one is attacked or there is a threat to the general peace.</t>
  </si>
  <si>
    <t>Britain, France, Italy, Japan, Russia</t>
  </si>
  <si>
    <t>09/05/1914</t>
  </si>
  <si>
    <t>Germany/AH</t>
  </si>
  <si>
    <t>Agreement regarding peace negotiations</t>
  </si>
  <si>
    <t>Britain, France, Italy, Russia</t>
  </si>
  <si>
    <t>Italy joins with Triple Entente</t>
  </si>
  <si>
    <t>Italy agrees to fight against Germany</t>
  </si>
  <si>
    <t>09/06/1915</t>
  </si>
  <si>
    <t>09/30/1918</t>
  </si>
  <si>
    <t>Agreement regarding Serbia</t>
  </si>
  <si>
    <t>08/17/1916</t>
  </si>
  <si>
    <t>Promise to defend Romania</t>
  </si>
  <si>
    <t>Agreement to aid Romania in WWI</t>
  </si>
  <si>
    <t>Britain, France, Japan, US</t>
  </si>
  <si>
    <t>09/19/1931</t>
  </si>
  <si>
    <t>Agreement regarding Pacific possessions</t>
  </si>
  <si>
    <t>Britain, France, Italy, Germany</t>
  </si>
  <si>
    <t>10/16/1925</t>
  </si>
  <si>
    <t>03/07/1936</t>
  </si>
  <si>
    <t>Non aggression agreement</t>
  </si>
  <si>
    <t>04/24/1926</t>
  </si>
  <si>
    <t>09/01/1933</t>
  </si>
  <si>
    <t>Other states</t>
  </si>
  <si>
    <t>Parties agree to remain neutral in the event the other is attacked while peaceful (Article II).</t>
  </si>
  <si>
    <t>11/29/1932</t>
  </si>
  <si>
    <t>09/03/1939</t>
  </si>
  <si>
    <t>Promise of neutrality and non aggression</t>
  </si>
  <si>
    <t>Parties agree to remain neutral in the event the other is attacked (Article II).</t>
  </si>
  <si>
    <t>09/02/1933</t>
  </si>
  <si>
    <t>06/22/1941</t>
  </si>
  <si>
    <t>01/07/1935</t>
  </si>
  <si>
    <t>10/11/1935</t>
  </si>
  <si>
    <t>Agreement regarding Austria and to consult</t>
  </si>
  <si>
    <t>Parties agree to maintain independence and integrity of Austria</t>
  </si>
  <si>
    <t>Britain, France, Italy</t>
  </si>
  <si>
    <t>04/14/1935</t>
  </si>
  <si>
    <t>Agreement to maintain integrity of Austria</t>
  </si>
  <si>
    <t>05/02/1935</t>
  </si>
  <si>
    <t>Parties agree to come to each others aid in event of attack by Germany (Articles II, III).</t>
  </si>
  <si>
    <t>Germany, Italy, Japan</t>
  </si>
  <si>
    <t>11/25/1936</t>
  </si>
  <si>
    <t>08/23/1939</t>
  </si>
  <si>
    <t>Agree to remain neutral in the event the other is attacked by USSR  (Secret Addendum Article I).</t>
  </si>
  <si>
    <t>09/14/1937</t>
  </si>
  <si>
    <t>03/28/1939</t>
  </si>
  <si>
    <t>Agreement regarding submarine warfare in Spanish CW</t>
  </si>
  <si>
    <t>Agreement about submarine warfare in Spanish Civil War</t>
  </si>
  <si>
    <t>France, Germany</t>
  </si>
  <si>
    <t>12/06/1938</t>
  </si>
  <si>
    <t>Consultation agreement</t>
  </si>
  <si>
    <t>Italy, Germany</t>
  </si>
  <si>
    <t>05/22/1939</t>
  </si>
  <si>
    <t>09/02/1943</t>
  </si>
  <si>
    <t>Parties agree to mutual assistance in case of war (Article III).</t>
  </si>
  <si>
    <t>Parties agree to nonaggression and neutrality</t>
  </si>
  <si>
    <t>10/19/1939</t>
  </si>
  <si>
    <t>09/02/1945</t>
  </si>
  <si>
    <t>Agreement to aid Turkey in WWII</t>
  </si>
  <si>
    <t>Parties agree to aid Turkey</t>
  </si>
  <si>
    <t>09/27/1940</t>
  </si>
  <si>
    <t>12/11/1941</t>
  </si>
  <si>
    <t>Agreement to defend each other against states not currently in WWII</t>
  </si>
  <si>
    <t>Agreement to defend each other against states not currently in the war (US/USSR)</t>
  </si>
  <si>
    <t>Russia, Japan</t>
  </si>
  <si>
    <t>04/13/1941</t>
  </si>
  <si>
    <t>04/05/1975</t>
  </si>
  <si>
    <t>Agreement to remain neutral if other is attacked (Article II)</t>
  </si>
  <si>
    <t>07/12/1941</t>
  </si>
  <si>
    <t>03/26/1942</t>
  </si>
  <si>
    <t>Promise of mutual assistance</t>
  </si>
  <si>
    <t>Defend each other against Germany in WWII</t>
  </si>
  <si>
    <t>Britain, Russia, United States</t>
  </si>
  <si>
    <t>01/01/1942</t>
  </si>
  <si>
    <t>The Axis</t>
  </si>
  <si>
    <t>Prosecute World War II</t>
  </si>
  <si>
    <t>Defend each other against Germany, Italy, Japan</t>
  </si>
  <si>
    <t>01/29/1942</t>
  </si>
  <si>
    <t>03/02/1946</t>
  </si>
  <si>
    <t>Agreement to defend Iran</t>
  </si>
  <si>
    <t>Parties agree to defend Iran</t>
  </si>
  <si>
    <t>02/11/1945</t>
  </si>
  <si>
    <t>08/14/1945</t>
  </si>
  <si>
    <t>Agreement about how to manage WWII</t>
  </si>
  <si>
    <t>Agreement about how to manage WWII against Japan</t>
  </si>
  <si>
    <t>Description</t>
  </si>
  <si>
    <t>Confidence</t>
  </si>
  <si>
    <t>Notes</t>
  </si>
  <si>
    <t xml:space="preserve">Agreement to maintain external and internal safety of Germany. Signing states will not only defend Germany but each State of the Union if attacked. States will not make war against each other but instead submit differences to the Diet, which will attempt mediation. </t>
  </si>
  <si>
    <t>Britain, France and Russia agree to arrange peace between Greece and Turkey. If Greece opposes the terms of the agreement then the signatories will keep working to secure an arrangement.</t>
  </si>
  <si>
    <t xml:space="preserve">If Belgium and Netherlands do not comply with November Treaty, signing states will embargo all Dutch vessels. A combined British and French squadron will be stationed off coast of Holland to execute this measure. If the King of Belgians allows it, a French force shall advance into Belgium to have the Netherlands remove troops from territory that is supposed to form Belgian Kingdom and have Belgium withdraw its troops from Dutch territory. </t>
  </si>
  <si>
    <t>To open negotiations, the Netherlands must address a new invitation to the five courts to recommence deliberations of the Belgian question. When restarting negotiations there must be Dutch and Belgian emissaries present. If the Netherlands is attacked on its territory, signing parties will defend it to maintain Nov. 15 treaty. Signing parties will inform Britain and France and if said states act against principles, war will be declared.</t>
  </si>
  <si>
    <t xml:space="preserve">Agreement to preserve the existence of the Ottoman Empire under its current dynasty. Two powers will oppose anyone who establishes a provisional regime or changes the dynasty in Turkey. Parties will prevent the authority of the Pasha of Egypt extending to European provinces of the Ottoman Empire. </t>
  </si>
  <si>
    <t xml:space="preserve">Agreement to give each other aid and assistance in suppressing Polish resistance in Poland province (Krakow) under their control. Each party will contribute a large corps. Treaty May 3, 1815 states that Krakow is neutral and signing states have right to ensure that attacks will not spread to neighboring states. Government of Krakow not willing/not prepared to deal with attacks thus military occupation is signing powers' right. </t>
  </si>
  <si>
    <t>Agreement to occupy and peacefully take possession of Poland. The parties commit themselves to mutual aid and assistance. In the event that the forces of one power is not enough to suppress resistance, they may demand the help of the other power to have enough troops. Powers have the right to occupy Krakow and its territory militarily. Occupation will happen with unified troops of three powers or by large contingent of one power but in the name of all three.</t>
  </si>
  <si>
    <t xml:space="preserve">Signing states acknowledge that sovereigns have right to request assistance from another sovereign ready to assist. Latter has right to grant or refuse assistance. If assistance is granted, another power not called on has no right to intervene to act against assistance. If other power opposes, signing parties consider it a hostile act and will take action to repel this aggression. </t>
  </si>
  <si>
    <t>Spain agrees to send troops to Portugal to work with Portuguese troops to depose Don Carlos of Spain and Dom Miguel of Portugal. UK agrees to send naval force to aid in operations. France will do whatever is needed in keeping arms or men away from French territory.</t>
  </si>
  <si>
    <t xml:space="preserve">Powers mentioned agree with Turkey on an arrangement for Turkey to grant to Egypt. Powers agree to defend Turkey in the event that Egypt does not comply. If Egypt does not accept the terms of arrangement, Turkey may request naval help from the UK and Austria to cut off sea communication between Syria and Egypt. </t>
  </si>
  <si>
    <t>Great Britain and Russia consult over the imminent fall of Turkey. Parties want to make sure that both states help the Ottoman Empire stay intact politically for as long as possible. They also want to consult each other when a new order is being established so they can do what they can to protect the safety of their own states and treaties.</t>
  </si>
  <si>
    <t>Britain, France, and Spain give Portugal use of their naval forces to fight alongside Portuguese navy to quell rebel uprising. Spain also pledges troops to go to Portugal and work with their troops.</t>
  </si>
  <si>
    <t xml:space="preserve">Austria and Prussia agree to defend each other in the case of any attack. For the greater German good. </t>
  </si>
  <si>
    <t>France and UK are agreeing to send troops to Constantinople to protect the Ottoman Empire from Russian aggression. Per a previous treaty, Naval Forces have been sent. This is for ground troops. They also ask for a "friendly reception" for troops when they arrive in Turkey. Ottoman authorities are expected to do everything possible to aid French/British troops with food/shelter/general comfort but have no say in logistics/tactics.</t>
  </si>
  <si>
    <t xml:space="preserve">France and UK will continue to work towards liberating the Ottoman Empire from Russia with the help now of Sardinia. </t>
  </si>
  <si>
    <t>Agreement says if Russia and Austria begin fighting, the UK and France will side with Austria in an offensive/defensive alliance. Terms will be agreed upon if the occasion arises but military and naval forces are promised.</t>
  </si>
  <si>
    <t>Parties are promising to use all resources to assure peace in Italy amidst Crimean War and issues in the Orient. They refer to defense pact ATOP # 1180 and mention using that to keep Italy tranquil.</t>
  </si>
  <si>
    <t>Hints at defense?</t>
  </si>
  <si>
    <t xml:space="preserve">Sweden agrees to report to UK and France if Russia tries to occupy any Swedish or Norwegian land, use the land for resources, or tries to prompt an exchange of territories. The UK and France will provide the King of Sweden the military means to defend himself against Russia. </t>
  </si>
  <si>
    <t>States that if the UK, Austria, or France goes against any of the provisions in the 1856 Treaty of Paris, it will be seen as an act to justify war. The remaining states will work with Turkey to immediately stop whichever Power has threatened the Ottoman Empire.</t>
  </si>
  <si>
    <t xml:space="preserve">Consultation and neutrality pact saying that Russia and France will consult each other before they do anything that might tip the balance. If France goes to war with Austria, Russia will remain neutral. </t>
  </si>
  <si>
    <t xml:space="preserve">Parties agree to send land troops and navy forces to Mexico to defeat Mexican military. </t>
  </si>
  <si>
    <t xml:space="preserve">If Polish rebels flee from one country to the other, armies are allowed to cross the frontier in order to catch them. </t>
  </si>
  <si>
    <t xml:space="preserve">Austria and Prussia will demand that Denmark repeal a constitution previously enacted. If it does not, the Powers will occupy Schleswig and Holstein. If the dukedoms continue to resist, the Powers will consult further then. </t>
  </si>
  <si>
    <t xml:space="preserve">If Prussia is forced to go to war because the negotiations with Austria over the Confederate Constitution have failed, Italy will follow suit and declare war on Austria. </t>
  </si>
  <si>
    <t>Offensive?</t>
  </si>
  <si>
    <t>France pledges neutrality to Austria if there is war in Germany. Says they will try to do the same for Italy, no promises. Austria in turn promises to speak with France before any territorial rearrangements that might change the balance of Great Powers happens.</t>
  </si>
  <si>
    <t xml:space="preserve">Belgium is neutral during this Franco-Prussian War. If France violates this, Britain will join forces with Prussia to defend Belgium. GB goes on to reiterate that they are not in any way associated with the war besides this Treaty. </t>
  </si>
  <si>
    <t>Same as above but in terms of the North German Confederation violating Belgium's neutrality and Britain joining forces with France.</t>
  </si>
  <si>
    <t xml:space="preserve">Promise of defense with an army of 200,000 in the event of another European power attacking either Russia or Germany. </t>
  </si>
  <si>
    <t xml:space="preserve">States agree to talk to one another if a threat arises. They will not look for a separate alliance without talking to the others first. If they need to go to war, they will meet first. </t>
  </si>
  <si>
    <t xml:space="preserve">If Russia and Turkey go to war, Austria will remain neutral. Austria will ignore requests for help from other powers. Austria will not enforce the 1856 Treaty of Paris. </t>
  </si>
  <si>
    <t xml:space="preserve">Promise of defense with everything they have in the event of an attack from Russia. If attacked by another Power, the other party will remain neutral unless that Power is backed by Russia. </t>
  </si>
  <si>
    <t>If any of the signing parties goes to war with another Great Power, the other two will remain neutral. This also applies to Turkey as long as an agreement is reached beforehand. If there are any issues, they agree to solve it together in a friendly fashion.</t>
  </si>
  <si>
    <t>If Italy is attacked by France, Germany and Austria agree to help defend. Italy will do the same if France attacks Germany. If any of the signees is attacked by another Great Power, everyone will defend everyone. If one of the signees declares war because of a threat from a Power, the other participants of the Treaty can be neutral if they want to be. Powers will deliberate in all of these situations. Triple Alliance.</t>
  </si>
  <si>
    <t xml:space="preserve">Signers consult about maintaining status quo in the Mediterranean. </t>
  </si>
  <si>
    <t>States agree to not attack one another or provoke an attack. Also, promise to talk to one another in regards to the situation in the Mediterranean.</t>
  </si>
  <si>
    <t xml:space="preserve">Parties agree to remain neutral unless they are attacked by either Austria or France. Germany will remain neutral is Russia defends its rule of the Black Sea. </t>
  </si>
  <si>
    <t>Turkey is not allowed to give another power rights over Bulgaria. It cannot get involved with Bulgaria militarily or diplomatically in order to take over. If it does, signing states will meet to discuss how to deal with that as Bulgaria is autonomous and this would interfere with the status quo.</t>
  </si>
  <si>
    <t>States agree to meet anytime there is a threat to peace. If one of the state's peace is really threatened, they will meet again to decide on a course of action.</t>
  </si>
  <si>
    <t>Not automatic?</t>
  </si>
  <si>
    <t xml:space="preserve">If anything happens in Albania with the ever tumultuous Ottoman Empire, states signing will do what they can to make sure it becomes autonomous. </t>
  </si>
  <si>
    <t>Declaration of neutrality if either party becomes involved in war and promise to keep other powers from fighting ally. Promise of assistance if ally is fighting more than one power. Japan and Britain will remain in counsel. Phase two states more explicitly that they will come to the assistance of the other ally in the event of an attack, forsaking the previous neutrality clause. The only neutrality mentioned is that of Britain to Japan and Russia with the exception that if another power joins Russia, Britain will come to Japan's assistance. Does not involve defense of homelands.</t>
  </si>
  <si>
    <t>Defense of homeland / interests?</t>
  </si>
  <si>
    <t xml:space="preserve">Agreement to remain neutral if either state becomes the target of aggression. If either decide to take the offensive, they must first run it by the other country to determine if they were truly provoked. </t>
  </si>
  <si>
    <t>Neutrality agreement against a third power. This does not apply to the Balkans.</t>
  </si>
  <si>
    <t xml:space="preserve">Agreement to defend ally with troops and naval forces in the event of an attack from a European power. </t>
  </si>
  <si>
    <t>Agreement to discuss any changes in the status quo of their states.</t>
  </si>
  <si>
    <t xml:space="preserve">Japan and US agree to consult with each other if anything threatens their holdings in the Pacific Ocean. </t>
  </si>
  <si>
    <t xml:space="preserve">Russia and Italy agree that they will diplomatically oppose those who are looking to create turmoil in the Balkans. </t>
  </si>
  <si>
    <t xml:space="preserve">States agree that if they feel their interest (Manchuria) is threatened, they will meet to decide how to defend said interest. </t>
  </si>
  <si>
    <t xml:space="preserve">UK and France agree to seek counsel with each other in the event of an attack or threat from another Great Power. Powers will meet immediately to discuss how to preserve peace and a plan to that end. </t>
  </si>
  <si>
    <t xml:space="preserve">WWI pact that says when the states want to discuss a peace treaty, all allies must agree on the conditions. </t>
  </si>
  <si>
    <t>To keep Austria from overwhelming Italy, states will convene a military convention to decide on number of troops Russia will send to Italy.  They will also discuss armistices. Italy pledges resources to current war. France and Britain send permanent naval forces to Italy. Nobody is allowed to discuss peace terms without the rest of the allies being involved.</t>
  </si>
  <si>
    <t>Does not mention defending each other?</t>
  </si>
  <si>
    <t xml:space="preserve">Powers plus Bulgaria will march against Serbia. Agree to treat anyone who attacks one of them to be their mutual enemy. Bulgaria will also occupy Macedonia and remain neutral towards Romania and Greece. </t>
  </si>
  <si>
    <t xml:space="preserve">Agree that keeping China safe from a third power is important to their interests. Promise of aid (armed assistance) if a third power declares war against signing states because of China. </t>
  </si>
  <si>
    <t xml:space="preserve">Powers promise Romania its current territories will stay intact and that it can get rid of Austrian territories. In turn, Romania will cut ties with all enemies and must join in war against Austria. </t>
  </si>
  <si>
    <t>If there is any issue with the state's holding in the Pacific Ocean, they will contact the other states to discuss what needs to be done to remedy the situation.</t>
  </si>
  <si>
    <t xml:space="preserve">Germany and Belgium/France promise nonaggression. If one of the parties goes against this, the rest of the signers will aid the attacked party. </t>
  </si>
  <si>
    <t>Nonaggression?</t>
  </si>
  <si>
    <t>---------</t>
  </si>
  <si>
    <t>If one of the parties is attacked despite remaining peaceful, the other party will remain neutral during their conflict.</t>
  </si>
  <si>
    <t>Parties will not go to war with each other or aid another country who goes to war with the other.</t>
  </si>
  <si>
    <t>If Austria's independence is threatened, parties will consult with each other on an appropriate course of action. If Germany attempts to rearm, parties will meet to decide where they stand.</t>
  </si>
  <si>
    <t>Parties agree it is in each of their best interests to keep Austria independent. They will consult each other if this is threatened.</t>
  </si>
  <si>
    <t xml:space="preserve">Promise of two states to consult in the event of aggression from another European power. If they are attacked unprovoked, the other shall come to their aid. Specifically refers to Germany as the aggressor. </t>
  </si>
  <si>
    <t>Promise of cooperation and consultation of parties. Will inform other parties of activities concerning the Communistic International. If any party is attacked by the USSR, others will remain neutral.</t>
  </si>
  <si>
    <t xml:space="preserve">If a ship not involved in the Spanish Civil War is attacked by submarine, that breaks international law and it will be destroyed. </t>
  </si>
  <si>
    <t>Countries promise peace as that is in their best interests. Will consult on any threat or questions.</t>
  </si>
  <si>
    <t xml:space="preserve">Italy and Germany will consult on all matters. If one party becomes involved in war, the other shall become their ally and provide troops on land, air, and sea. </t>
  </si>
  <si>
    <t xml:space="preserve">Germany and Russia will stop participating in attacks towards the other. Agree to stay neutral in the event of one party being attacked by a third power. </t>
  </si>
  <si>
    <t xml:space="preserve">If another European power attacks Turkey, Britain and France will come to her aid. Turkey will lend aid to Britain and France in the Mediterranean only. If a European power attacks Britain or France, Turkey will remain neutral. Turkey will not aid if Soviet Union is involved. Promise of all parties to consult each other in the event of any aggression. </t>
  </si>
  <si>
    <t>Promise to assist if any party is attacked by a power who is not currently involved in WWII or the Chinese-Japanese conflict. Tripartite Pact.</t>
  </si>
  <si>
    <t>Neutrality agreement in the event either party becomes involved militarily with a third power.</t>
  </si>
  <si>
    <t>Both countries promise aid against Nazi Germany.</t>
  </si>
  <si>
    <t xml:space="preserve">All signees agree to go to war together against Germany, Italy, Japan, and their allies. </t>
  </si>
  <si>
    <t>Britain and Russia agree to defend Iran against Germany. Powers will consult with Iran but Iranian troops are limited to only dealing with internal security.</t>
  </si>
  <si>
    <t>Powers agree that after Germany surrenders, the Soviet Union will go to war with Japan. This will allow the Soviet Union to regain control over territories that were previously lost because of a Japanese attack in 1904.</t>
  </si>
  <si>
    <t>Not defensive?</t>
  </si>
  <si>
    <t>0 = Not external balancing</t>
  </si>
  <si>
    <t>1 = External balancing</t>
  </si>
  <si>
    <t>1-3 Confidence; 3 being most confident</t>
  </si>
  <si>
    <t>Start Date</t>
  </si>
  <si>
    <t>War</t>
  </si>
  <si>
    <t>Pairs</t>
  </si>
  <si>
    <t>Alliance?</t>
  </si>
  <si>
    <t>Case?</t>
  </si>
  <si>
    <t>10/23/1853</t>
  </si>
  <si>
    <t>Crimean</t>
  </si>
  <si>
    <t>B+F</t>
  </si>
  <si>
    <t>Allied after war broke out</t>
  </si>
  <si>
    <t>Austro-Prussian</t>
  </si>
  <si>
    <t>P+I</t>
  </si>
  <si>
    <t>Allied on 04/08/1866 for the express purposes of fighting against Austria-Hungary; would not expect either side to view the alliance as risky</t>
  </si>
  <si>
    <t>08/01/1914</t>
  </si>
  <si>
    <t>World War I</t>
  </si>
  <si>
    <t>A+G</t>
  </si>
  <si>
    <t>Members in three common alliances when war broke out (1335, 1350, 1355)</t>
  </si>
  <si>
    <t>Members in two common alliances when war broke out (1445, 1485)</t>
  </si>
  <si>
    <t>B+I</t>
  </si>
  <si>
    <t>B+J</t>
  </si>
  <si>
    <t>Allied on 01/30/1902 to resolve Far East issues; would not expect Britain to put faith in Japanese help in European war</t>
  </si>
  <si>
    <t>B+R</t>
  </si>
  <si>
    <t>B+U</t>
  </si>
  <si>
    <t>Not allied when war broke out; did not ally during war</t>
  </si>
  <si>
    <t>F+I</t>
  </si>
  <si>
    <t>Allied when war broke out but Italy also allied with Germany and AH when war broke out; would expect France to view it as risky</t>
  </si>
  <si>
    <t>F+J</t>
  </si>
  <si>
    <t>F+R</t>
  </si>
  <si>
    <t>Members in two common alliances when war broke out (1380, 1385)</t>
  </si>
  <si>
    <t>F+U</t>
  </si>
  <si>
    <t>I+J</t>
  </si>
  <si>
    <t>I+R</t>
  </si>
  <si>
    <t>Allied when war broke out but Italy also allied with Germany and AH when war broke out; would expect Russia to view it as risky</t>
  </si>
  <si>
    <t>I+U</t>
  </si>
  <si>
    <t>J+R</t>
  </si>
  <si>
    <t>Allied on 07/04/1910 to resolve Manchuria; would not expect Russia to put faith in Japanese help in European war</t>
  </si>
  <si>
    <t>J+U</t>
  </si>
  <si>
    <t>R+U</t>
  </si>
  <si>
    <t>09/01/1939</t>
  </si>
  <si>
    <t>World War II</t>
  </si>
  <si>
    <t>G+I</t>
  </si>
  <si>
    <t>Members in one common alliance when war broke out (2445)</t>
  </si>
  <si>
    <t>G+J</t>
  </si>
  <si>
    <t>Allied when war broke out; did not fight together against Germany</t>
  </si>
  <si>
    <t>Not allied when war broke out; did not fight together against Germany</t>
  </si>
  <si>
    <t>List of wars, participants, and start dates from COW</t>
  </si>
  <si>
    <t>Pairs lists all the possible pairings based on who was on which side during the war</t>
  </si>
  <si>
    <t>Alliance codes whether the pair of states were in an alliance of any kind when war broke out</t>
  </si>
  <si>
    <t>Index to Data</t>
  </si>
  <si>
    <t>Tab</t>
  </si>
  <si>
    <t>COW v4</t>
  </si>
  <si>
    <t>Capability</t>
  </si>
  <si>
    <t>Data for great powers copied from Correlates of War, National Material Capabilities Dataset (v4).</t>
  </si>
  <si>
    <t>Effort</t>
  </si>
  <si>
    <t>Calculation of effort expended by great powers in arming.</t>
  </si>
  <si>
    <t>Alliances</t>
  </si>
  <si>
    <t>List of all ATOP alliances that contain at least one great power.</t>
  </si>
  <si>
    <t>GP Alliances</t>
  </si>
  <si>
    <t>List of all ATOP alliances that contain two or more great powers--great power alliances.</t>
  </si>
  <si>
    <t>External--Coder 1</t>
  </si>
  <si>
    <t>External--Coder 2</t>
  </si>
  <si>
    <t>Risky</t>
  </si>
  <si>
    <t>Military capability ratios; used to test claims about prompt effective military parity.</t>
  </si>
  <si>
    <t>N/A</t>
  </si>
  <si>
    <t>Internal Balancing: Arming</t>
  </si>
  <si>
    <t>External Balancing: Alliances: Rare</t>
  </si>
  <si>
    <t>Identifies cases in which allies fought on the same side in a great power war.</t>
  </si>
  <si>
    <t>Identifies cases of external balancing from list of great power alliances. Coder: Parent, Rosato.</t>
  </si>
  <si>
    <t>Identifies cases of external balancing from list of great power alliances. Coder: Lee.</t>
  </si>
  <si>
    <t>External Balancing: Alliances: Risky</t>
  </si>
  <si>
    <t>Innovation</t>
  </si>
  <si>
    <t>Demonstration Point</t>
  </si>
  <si>
    <t>Key points</t>
  </si>
  <si>
    <t>First Mover</t>
  </si>
  <si>
    <t>Austria</t>
  </si>
  <si>
    <t>Prussian System</t>
  </si>
  <si>
    <t>Franco-Prussian War (1870); some argument for Austro-Prussian War (1866) as well. See Showalter book for more detail.</t>
  </si>
  <si>
    <t>Both technology and organizational change (open order tactics and logistical changes).</t>
  </si>
  <si>
    <t>No: Adopted the technology but not the organizational practices.</t>
  </si>
  <si>
    <t>Yes: They had most of the technology already and adopted the organizational reforms in late 1870s/1880s</t>
  </si>
  <si>
    <t>First mover.</t>
  </si>
  <si>
    <t>Yes/Maybe: They had the technology anyways, and they arguably adopt the organizational reforms in the late 1880s, but there is some argument about this; if you wanted to code one of these countries as "partial," Russia would be one to look into. This one probably deserves more work.</t>
  </si>
  <si>
    <t>Yes/Maybe: They had the technology anyways, and they arguably adopt the organizational reforms in the late 1880s, but there is some argument about this though; if you wanted to code one of these countries as "partial", Russia would be one to look into. This one probably deserves more work.</t>
  </si>
  <si>
    <t>Battlefleet</t>
  </si>
  <si>
    <t>Dreadnought debut (1905).</t>
  </si>
  <si>
    <t>Both technology and organizational change (all big gun tactics).</t>
  </si>
  <si>
    <t>Yes: Dreadnought in 1909. Organizational reforms in 1907.</t>
  </si>
  <si>
    <t>Yes: Dreadnoughts in 1907. Organizational reforms in 1908.</t>
  </si>
  <si>
    <t>Carrier Warfare</t>
  </si>
  <si>
    <t>Battle of Midway (1942); some argument for Pearl Harbor but I think Midway is right; see my book.</t>
  </si>
  <si>
    <t>Both technology and organizational change (carrier as mobile airfield enshrined in doctrine, with proven ability to conduct operations).</t>
  </si>
  <si>
    <t>US/Japan</t>
  </si>
  <si>
    <t>Yes, but only at end of great power period: First mover actually for the technology itself in 1918, but doesn't adopt key doctrine and organizational practices until 1944/1945; see the section in my book.</t>
  </si>
  <si>
    <t>Yes: Adopt the technology in 1922, adopt the key organizational reforms, making them a first mover, in 1942 (or 1941 if you wanted to be really aggressive).</t>
  </si>
  <si>
    <t>Blitzkrieg</t>
  </si>
  <si>
    <t>Battle of France (some argument for invasion of Poland, but better evidence that France is the key indicator, see my book and Posen).</t>
  </si>
  <si>
    <t>Everyone prior to WWII has the relevant technologies, for the most part, so that is not the important part; the important part is adopting the doctrine/organizational reforms (maneuver warfare with deep penetration).</t>
  </si>
  <si>
    <t>Yes, but probably only at the very end of the great power period: They have the technology the whole time, but they don’t adopt the innovation ( organizational practices) until the end of WWII/beginning of Cold War.</t>
  </si>
  <si>
    <t>Yes: They have the technology the whole time, and they arguably adopt the organizational practices around 1945; some argue they never really get it, but the Manchuria campaigns are good evidence.</t>
  </si>
  <si>
    <t>Yes: 1945 (arguably in the late 1940s, and some people argue the US has never gotten it, but they are wrong).</t>
  </si>
  <si>
    <t>Strategic Bombing</t>
  </si>
  <si>
    <t>Saturation bombing in WWII (this one is complicated; arguably a failed innovation in effectiveness).</t>
  </si>
  <si>
    <t>Both technology and organizational change (mass of steel on target from the skies).</t>
  </si>
  <si>
    <t>US/Britain</t>
  </si>
  <si>
    <t>First mover</t>
  </si>
  <si>
    <t>Yes: Post-WWII/pre-Korean War adoption of both technology and organizational practices, though arguably into the 1950s for organizational practices, depending on what sources you trust.</t>
  </si>
  <si>
    <t>Nuclear Weapons</t>
  </si>
  <si>
    <t>Hiroshima.</t>
  </si>
  <si>
    <t>Only example where I consider adopting the technology in and of itself enough to consider a country an adopter of the innovation (see the chapter in my book for the explanation).</t>
  </si>
  <si>
    <t>Yes: 1949.</t>
  </si>
  <si>
    <t>Horowitz notes:</t>
  </si>
  <si>
    <t>1. Given that innovations are organizational changes that are often, though not always, accompanied by technological changes, countries have to adopt the organizational changes and the relevant technologies to be considered adopters (unless the case is nuclear weapons, see my book for more on that). I try to give info on technological and organizational adoption when relevant, however, because genuine adoption of the whole innovation is reasonably rare otherwise--you see a lot more partial adoption.</t>
  </si>
  <si>
    <t>3. Cases in my book have more detail in terms of dating, sometimes, than cases not in my book; thus there is a bit less in terms of data for Railroad/Rifles/Telegraph. I recommend the Mahnken and Herrera chapter in the Goldman and Eliason volume (2003).</t>
  </si>
  <si>
    <t>4. If you have any questions, let me know. I have a lot more in terms of justifications for all of these, of course, if you look into them yourself and have questions, etc.</t>
  </si>
  <si>
    <t>5. For all of this, just cite my book. Most of these are referenced there in one way or another. And any that are not were researched while doing my book.</t>
  </si>
  <si>
    <t>N/A if the state is not a great power or not an eligible imitator (e.g. a land power responding to a sea power innovation).</t>
  </si>
  <si>
    <t>Horowitz</t>
  </si>
  <si>
    <t>Internal Balancing: Imitation</t>
  </si>
  <si>
    <t>Major Military Innovation</t>
  </si>
  <si>
    <t>Boot</t>
  </si>
  <si>
    <t>Murray</t>
  </si>
  <si>
    <t>Cohen</t>
  </si>
  <si>
    <t>Krepinevich</t>
  </si>
  <si>
    <t>Hacker</t>
  </si>
  <si>
    <t>Roland</t>
  </si>
  <si>
    <t>TOTAL</t>
  </si>
  <si>
    <t>Medical</t>
  </si>
  <si>
    <t>Trenches</t>
  </si>
  <si>
    <t>Innovations</t>
  </si>
  <si>
    <t>Identifies list of major military innovations from eight sources.</t>
  </si>
  <si>
    <t>Goldman / Andres</t>
  </si>
  <si>
    <t>Battlefleet Warfare</t>
  </si>
  <si>
    <t>Machine Gun and Artillery (WWI)</t>
  </si>
  <si>
    <t>Chemical Weapons</t>
  </si>
  <si>
    <t>The Modern System</t>
  </si>
  <si>
    <t>Total Industrialized War</t>
  </si>
  <si>
    <t>Tactical Air Attack</t>
  </si>
  <si>
    <t>Submarine Warfare</t>
  </si>
  <si>
    <t>Horowitz, list on p. 61.</t>
  </si>
  <si>
    <t>Roland, list on website.</t>
  </si>
  <si>
    <t>Combined Arms (WWI)</t>
  </si>
  <si>
    <t>Amphibious Warfare</t>
  </si>
  <si>
    <t>Intelligence</t>
  </si>
  <si>
    <t>Murray, lists on pp. 70, 73.</t>
  </si>
  <si>
    <t>Boot, each chapter refers to a different innovation.</t>
  </si>
  <si>
    <t>Cohen, references to innovations passim.</t>
  </si>
  <si>
    <t>Krepinevich, references revolutions pp. 34-36.</t>
  </si>
  <si>
    <t>Goldman and Andres, list on pp. 100-101.</t>
  </si>
  <si>
    <t>Hacker, references to innovations passim.</t>
  </si>
  <si>
    <t>Coding of first movers, demonstration points, imitation / failure to imitate.</t>
  </si>
  <si>
    <t>Section in Article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</si>
</sst>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000000000%"/>
    <numFmt numFmtId="174" formatCode="0.000000000000000%"/>
    <numFmt numFmtId="175" formatCode="0.0"/>
    <numFmt numFmtId="176" formatCode="0.0000000000000"/>
    <numFmt numFmtId="177" formatCode="0.0000000000000000"/>
  </numFmts>
  <fonts count="66">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0"/>
      <color indexed="25"/>
      <name val="Verdana"/>
      <family val="0"/>
    </font>
    <font>
      <sz val="12"/>
      <color indexed="8"/>
      <name val="Calibri"/>
      <family val="2"/>
    </font>
    <font>
      <b/>
      <sz val="12"/>
      <color indexed="8"/>
      <name val="Calibri"/>
      <family val="2"/>
    </font>
    <font>
      <sz val="12"/>
      <color indexed="10"/>
      <name val="Calibri"/>
      <family val="2"/>
    </font>
    <font>
      <b/>
      <u val="single"/>
      <sz val="12"/>
      <color indexed="8"/>
      <name val="Calibri"/>
      <family val="0"/>
    </font>
    <font>
      <sz val="12"/>
      <color indexed="25"/>
      <name val="Calibri"/>
      <family val="0"/>
    </font>
    <font>
      <sz val="12"/>
      <color indexed="27"/>
      <name val="Calibri"/>
      <family val="0"/>
    </font>
    <font>
      <sz val="11"/>
      <color indexed="8"/>
      <name val="Arial"/>
      <family val="0"/>
    </font>
    <font>
      <b/>
      <sz val="11"/>
      <color indexed="8"/>
      <name val="Arial"/>
      <family val="0"/>
    </font>
    <font>
      <i/>
      <sz val="11"/>
      <color indexed="8"/>
      <name val="Arial"/>
      <family val="0"/>
    </font>
    <font>
      <b/>
      <u val="single"/>
      <sz val="10"/>
      <name val="Verdana"/>
      <family val="0"/>
    </font>
    <font>
      <b/>
      <sz val="11"/>
      <color indexed="8"/>
      <name val="Calibri"/>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0"/>
      <color indexed="10"/>
      <name val="Verdana"/>
      <family val="0"/>
    </font>
    <font>
      <sz val="10"/>
      <color indexed="17"/>
      <name val="Verdana"/>
      <family val="0"/>
    </font>
    <font>
      <sz val="12"/>
      <name val="Calibri"/>
      <family val="0"/>
    </font>
    <font>
      <b/>
      <sz val="12"/>
      <name val="Calibri"/>
      <family val="0"/>
    </font>
    <font>
      <sz val="12"/>
      <color indexed="63"/>
      <name val="Calibri"/>
      <family val="2"/>
    </font>
    <font>
      <b/>
      <u val="single"/>
      <sz val="11"/>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Verdana"/>
      <family val="0"/>
    </font>
    <font>
      <sz val="10"/>
      <color rgb="FF008000"/>
      <name val="Verdana"/>
      <family val="0"/>
    </font>
    <font>
      <sz val="12"/>
      <color rgb="FF008000"/>
      <name val="Calibri"/>
      <family val="0"/>
    </font>
    <font>
      <b/>
      <u val="single"/>
      <sz val="12"/>
      <color theme="1"/>
      <name val="Calibri"/>
      <family val="0"/>
    </font>
    <font>
      <sz val="12"/>
      <color rgb="FF000000"/>
      <name val="Calibri"/>
      <family val="2"/>
    </font>
    <font>
      <sz val="12"/>
      <color rgb="FF252525"/>
      <name val="Calibri"/>
      <family val="2"/>
    </font>
    <font>
      <b/>
      <sz val="11"/>
      <color theme="1"/>
      <name val="Calibri"/>
      <family val="2"/>
    </font>
    <font>
      <b/>
      <u val="single"/>
      <sz val="11"/>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5">
    <xf numFmtId="0" fontId="0" fillId="0" borderId="0" xfId="0" applyAlignment="1">
      <alignment/>
    </xf>
    <xf numFmtId="172" fontId="0" fillId="0" borderId="0" xfId="0" applyNumberFormat="1" applyAlignment="1">
      <alignment/>
    </xf>
    <xf numFmtId="0" fontId="7" fillId="0" borderId="0" xfId="0" applyFont="1" applyAlignment="1">
      <alignment/>
    </xf>
    <xf numFmtId="175" fontId="0" fillId="0" borderId="0" xfId="0" applyNumberFormat="1" applyAlignment="1">
      <alignment/>
    </xf>
    <xf numFmtId="0" fontId="1" fillId="0" borderId="0" xfId="0" applyFont="1" applyAlignment="1">
      <alignment horizontal="right"/>
    </xf>
    <xf numFmtId="0" fontId="1" fillId="0" borderId="0" xfId="0" applyFont="1" applyAlignment="1">
      <alignment horizontal="center"/>
    </xf>
    <xf numFmtId="0" fontId="1" fillId="0" borderId="10" xfId="0" applyFont="1" applyBorder="1" applyAlignment="1">
      <alignment horizontal="right"/>
    </xf>
    <xf numFmtId="0" fontId="1" fillId="0" borderId="11"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11" xfId="0" applyFont="1" applyBorder="1" applyAlignment="1">
      <alignment horizontal="center"/>
    </xf>
    <xf numFmtId="0" fontId="1" fillId="0" borderId="0" xfId="0" applyFont="1" applyFill="1" applyAlignment="1">
      <alignment horizontal="left"/>
    </xf>
    <xf numFmtId="0" fontId="1" fillId="0" borderId="0" xfId="0" applyFont="1" applyFill="1" applyBorder="1" applyAlignment="1">
      <alignment horizontal="right"/>
    </xf>
    <xf numFmtId="1" fontId="0" fillId="0" borderId="0" xfId="0" applyNumberFormat="1" applyAlignment="1">
      <alignment/>
    </xf>
    <xf numFmtId="0" fontId="1" fillId="0" borderId="0" xfId="0" applyFont="1" applyFill="1" applyAlignment="1">
      <alignment horizontal="right"/>
    </xf>
    <xf numFmtId="1" fontId="0" fillId="0" borderId="0" xfId="0" applyNumberFormat="1" applyFill="1" applyAlignment="1">
      <alignment/>
    </xf>
    <xf numFmtId="0" fontId="9" fillId="0" borderId="0" xfId="0" applyFont="1" applyAlignment="1">
      <alignment/>
    </xf>
    <xf numFmtId="0" fontId="11" fillId="0" borderId="0" xfId="0" applyFont="1" applyAlignment="1">
      <alignment/>
    </xf>
    <xf numFmtId="0" fontId="9" fillId="0" borderId="0" xfId="0" applyFont="1" applyFill="1" applyBorder="1" applyAlignment="1">
      <alignment/>
    </xf>
    <xf numFmtId="0" fontId="10" fillId="0" borderId="0" xfId="0" applyFont="1" applyAlignment="1">
      <alignment/>
    </xf>
    <xf numFmtId="2" fontId="0" fillId="0" borderId="0" xfId="0" applyNumberFormat="1" applyAlignment="1">
      <alignment/>
    </xf>
    <xf numFmtId="2" fontId="0" fillId="0" borderId="0" xfId="0" applyNumberFormat="1" applyFill="1" applyAlignment="1">
      <alignment/>
    </xf>
    <xf numFmtId="175" fontId="12" fillId="0" borderId="0" xfId="0" applyNumberFormat="1" applyFont="1" applyAlignment="1">
      <alignment/>
    </xf>
    <xf numFmtId="175" fontId="13" fillId="0" borderId="0" xfId="0" applyNumberFormat="1" applyFont="1" applyAlignment="1">
      <alignment/>
    </xf>
    <xf numFmtId="0" fontId="12" fillId="0" borderId="0" xfId="0" applyFont="1" applyAlignment="1">
      <alignment/>
    </xf>
    <xf numFmtId="0" fontId="8" fillId="0" borderId="0" xfId="0" applyFont="1" applyAlignment="1">
      <alignment/>
    </xf>
    <xf numFmtId="0" fontId="15" fillId="0" borderId="0" xfId="0" applyFont="1" applyAlignment="1">
      <alignment/>
    </xf>
    <xf numFmtId="0" fontId="14" fillId="0" borderId="0" xfId="0" applyFont="1" applyAlignment="1">
      <alignment/>
    </xf>
    <xf numFmtId="175" fontId="0" fillId="0" borderId="0" xfId="0" applyNumberFormat="1" applyFill="1" applyAlignment="1">
      <alignment/>
    </xf>
    <xf numFmtId="0" fontId="1"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right"/>
    </xf>
    <xf numFmtId="0" fontId="9" fillId="0" borderId="0" xfId="0" applyFont="1" applyFill="1" applyBorder="1" applyAlignment="1">
      <alignment horizontal="right"/>
    </xf>
    <xf numFmtId="0" fontId="0" fillId="0" borderId="0" xfId="0" applyAlignment="1">
      <alignment horizontal="right"/>
    </xf>
    <xf numFmtId="0" fontId="9" fillId="0" borderId="11" xfId="0" applyFont="1" applyBorder="1" applyAlignment="1">
      <alignment horizontal="right"/>
    </xf>
    <xf numFmtId="0" fontId="9" fillId="0" borderId="0" xfId="0" applyFont="1" applyBorder="1" applyAlignment="1">
      <alignment horizontal="right"/>
    </xf>
    <xf numFmtId="0" fontId="9" fillId="0" borderId="11" xfId="0" applyFont="1" applyFill="1" applyBorder="1" applyAlignment="1">
      <alignment horizontal="right"/>
    </xf>
    <xf numFmtId="0" fontId="9" fillId="0" borderId="12" xfId="0" applyFont="1" applyFill="1" applyBorder="1" applyAlignment="1">
      <alignment horizontal="right"/>
    </xf>
    <xf numFmtId="0" fontId="8" fillId="0" borderId="11" xfId="0" applyFont="1" applyBorder="1" applyAlignment="1">
      <alignment horizontal="right"/>
    </xf>
    <xf numFmtId="1" fontId="0" fillId="0" borderId="0" xfId="0" applyNumberFormat="1" applyFont="1" applyAlignment="1">
      <alignment/>
    </xf>
    <xf numFmtId="0" fontId="0" fillId="0" borderId="10" xfId="0" applyFont="1" applyBorder="1" applyAlignment="1">
      <alignment horizontal="right"/>
    </xf>
    <xf numFmtId="0" fontId="0" fillId="33" borderId="0" xfId="0" applyFont="1" applyFill="1" applyAlignment="1">
      <alignment/>
    </xf>
    <xf numFmtId="0" fontId="0" fillId="33" borderId="0" xfId="0" applyFill="1" applyAlignment="1">
      <alignment/>
    </xf>
    <xf numFmtId="2" fontId="0" fillId="33" borderId="0" xfId="0" applyNumberFormat="1" applyFill="1" applyAlignment="1">
      <alignment/>
    </xf>
    <xf numFmtId="175" fontId="60" fillId="0" borderId="0" xfId="0" applyNumberFormat="1" applyFont="1" applyAlignment="1">
      <alignment/>
    </xf>
    <xf numFmtId="1" fontId="12" fillId="0" borderId="0" xfId="0" applyNumberFormat="1" applyFont="1" applyFill="1" applyAlignment="1">
      <alignment/>
    </xf>
    <xf numFmtId="0" fontId="56" fillId="0" borderId="11" xfId="57" applyFont="1" applyBorder="1" applyAlignment="1">
      <alignment horizontal="center"/>
      <protection/>
    </xf>
    <xf numFmtId="0" fontId="40" fillId="0" borderId="0" xfId="57">
      <alignment/>
      <protection/>
    </xf>
    <xf numFmtId="0" fontId="36" fillId="0" borderId="0" xfId="57" applyFont="1" applyAlignment="1">
      <alignment horizontal="center"/>
      <protection/>
    </xf>
    <xf numFmtId="0" fontId="40" fillId="0" borderId="0" xfId="57" applyAlignment="1">
      <alignment horizontal="center"/>
      <protection/>
    </xf>
    <xf numFmtId="0" fontId="56" fillId="0" borderId="0" xfId="57" applyFont="1" applyAlignment="1">
      <alignment horizontal="center"/>
      <protection/>
    </xf>
    <xf numFmtId="0" fontId="57" fillId="0" borderId="0" xfId="57" applyFont="1" applyAlignment="1">
      <alignment horizontal="center"/>
      <protection/>
    </xf>
    <xf numFmtId="0" fontId="37" fillId="0" borderId="0" xfId="57" applyFont="1" applyAlignment="1">
      <alignment horizontal="center"/>
      <protection/>
    </xf>
    <xf numFmtId="0" fontId="40" fillId="0" borderId="0" xfId="57" applyAlignment="1">
      <alignment horizontal="left"/>
      <protection/>
    </xf>
    <xf numFmtId="0" fontId="56" fillId="0" borderId="0" xfId="57" applyFont="1" applyAlignment="1">
      <alignment horizontal="left"/>
      <protection/>
    </xf>
    <xf numFmtId="0" fontId="61" fillId="0" borderId="0" xfId="57" applyFont="1" applyAlignment="1">
      <alignment horizontal="left"/>
      <protection/>
    </xf>
    <xf numFmtId="0" fontId="40" fillId="0" borderId="0" xfId="57" applyFont="1" applyAlignment="1">
      <alignment horizontal="left"/>
      <protection/>
    </xf>
    <xf numFmtId="0" fontId="56" fillId="0" borderId="11" xfId="57" applyFont="1" applyBorder="1" applyAlignment="1">
      <alignment horizontal="left"/>
      <protection/>
    </xf>
    <xf numFmtId="0" fontId="56" fillId="0" borderId="11" xfId="57" applyFont="1" applyBorder="1">
      <alignment/>
      <protection/>
    </xf>
    <xf numFmtId="0" fontId="40" fillId="0" borderId="0" xfId="57" applyAlignment="1" quotePrefix="1">
      <alignment horizontal="center"/>
      <protection/>
    </xf>
    <xf numFmtId="14" fontId="40" fillId="0" borderId="0" xfId="57" applyNumberFormat="1" applyAlignment="1" quotePrefix="1">
      <alignment horizontal="center"/>
      <protection/>
    </xf>
    <xf numFmtId="0" fontId="62" fillId="0" borderId="0" xfId="57" applyFont="1" applyAlignment="1">
      <alignment horizontal="center"/>
      <protection/>
    </xf>
    <xf numFmtId="0" fontId="56" fillId="0" borderId="0" xfId="57" applyFont="1" applyAlignment="1" quotePrefix="1">
      <alignment horizontal="center"/>
      <protection/>
    </xf>
    <xf numFmtId="0" fontId="56" fillId="0" borderId="11" xfId="57" applyFont="1" applyBorder="1" applyAlignment="1">
      <alignment horizontal="left" vertical="top"/>
      <protection/>
    </xf>
    <xf numFmtId="0" fontId="40" fillId="0" borderId="0" xfId="57" applyAlignment="1">
      <alignment horizontal="left" vertical="top"/>
      <protection/>
    </xf>
    <xf numFmtId="0" fontId="40" fillId="0" borderId="0" xfId="57" applyAlignment="1">
      <alignment horizontal="center" vertical="top"/>
      <protection/>
    </xf>
    <xf numFmtId="0" fontId="40" fillId="0" borderId="0" xfId="57" applyAlignment="1">
      <alignment horizontal="left" vertical="top" wrapText="1"/>
      <protection/>
    </xf>
    <xf numFmtId="0" fontId="40" fillId="0" borderId="0" xfId="57" applyAlignment="1" quotePrefix="1">
      <alignment horizontal="center" vertical="top" wrapText="1"/>
      <protection/>
    </xf>
    <xf numFmtId="0" fontId="40" fillId="0" borderId="0" xfId="57" applyAlignment="1" quotePrefix="1">
      <alignment horizontal="left" vertical="top" wrapText="1"/>
      <protection/>
    </xf>
    <xf numFmtId="0" fontId="40" fillId="0" borderId="0" xfId="57" applyAlignment="1">
      <alignment horizontal="center" vertical="top" wrapText="1"/>
      <protection/>
    </xf>
    <xf numFmtId="14" fontId="40" fillId="0" borderId="0" xfId="57" applyNumberFormat="1" applyAlignment="1" quotePrefix="1">
      <alignment horizontal="center" vertical="top"/>
      <protection/>
    </xf>
    <xf numFmtId="14" fontId="40" fillId="0" borderId="0" xfId="57" applyNumberFormat="1" applyAlignment="1" quotePrefix="1">
      <alignment horizontal="left" vertical="top" wrapText="1"/>
      <protection/>
    </xf>
    <xf numFmtId="0" fontId="40" fillId="0" borderId="0" xfId="57" applyAlignment="1" quotePrefix="1">
      <alignment horizontal="center" vertical="top"/>
      <protection/>
    </xf>
    <xf numFmtId="0" fontId="63" fillId="0" borderId="0" xfId="57" applyNumberFormat="1" applyFont="1" applyAlignment="1">
      <alignment horizontal="left" vertical="top" wrapText="1"/>
      <protection/>
    </xf>
    <xf numFmtId="0" fontId="63" fillId="0" borderId="0" xfId="57" applyFont="1" applyAlignment="1">
      <alignment horizontal="left" vertical="top" wrapText="1"/>
      <protection/>
    </xf>
    <xf numFmtId="0" fontId="40" fillId="0" borderId="0" xfId="57" applyFont="1" applyAlignment="1">
      <alignment horizontal="left" vertical="top"/>
      <protection/>
    </xf>
    <xf numFmtId="0" fontId="40" fillId="0" borderId="0" xfId="57" applyAlignment="1" quotePrefix="1">
      <alignment horizontal="left"/>
      <protection/>
    </xf>
    <xf numFmtId="14" fontId="40" fillId="0" borderId="0" xfId="57" applyNumberFormat="1" applyAlignment="1">
      <alignment horizontal="left"/>
      <protection/>
    </xf>
    <xf numFmtId="14" fontId="40" fillId="0" borderId="0" xfId="57" applyNumberFormat="1" applyAlignment="1" quotePrefix="1">
      <alignment horizontal="left"/>
      <protection/>
    </xf>
    <xf numFmtId="0" fontId="17" fillId="0" borderId="0" xfId="0" applyFont="1" applyAlignment="1">
      <alignment/>
    </xf>
    <xf numFmtId="0" fontId="1" fillId="0" borderId="11" xfId="0" applyFont="1" applyBorder="1" applyAlignment="1">
      <alignment/>
    </xf>
    <xf numFmtId="0" fontId="64" fillId="0" borderId="13" xfId="58" applyFont="1" applyBorder="1">
      <alignment/>
      <protection/>
    </xf>
    <xf numFmtId="0" fontId="18" fillId="0" borderId="13" xfId="58" applyFont="1" applyBorder="1" applyAlignment="1">
      <alignment wrapText="1"/>
      <protection/>
    </xf>
    <xf numFmtId="0" fontId="64" fillId="0" borderId="13" xfId="58" applyFont="1" applyBorder="1" applyAlignment="1">
      <alignment wrapText="1"/>
      <protection/>
    </xf>
    <xf numFmtId="0" fontId="53" fillId="0" borderId="0" xfId="58">
      <alignment/>
      <protection/>
    </xf>
    <xf numFmtId="0" fontId="64" fillId="0" borderId="0" xfId="58" applyFont="1" applyAlignment="1">
      <alignment vertical="top"/>
      <protection/>
    </xf>
    <xf numFmtId="0" fontId="19" fillId="0" borderId="0" xfId="58" applyFont="1" applyAlignment="1">
      <alignment vertical="top" wrapText="1"/>
      <protection/>
    </xf>
    <xf numFmtId="0" fontId="53" fillId="0" borderId="0" xfId="58" applyAlignment="1">
      <alignment vertical="top" wrapText="1"/>
      <protection/>
    </xf>
    <xf numFmtId="0" fontId="53" fillId="0" borderId="0" xfId="58" applyFont="1" applyAlignment="1">
      <alignment vertical="top" wrapText="1"/>
      <protection/>
    </xf>
    <xf numFmtId="0" fontId="53" fillId="0" borderId="0" xfId="58" applyAlignment="1">
      <alignment wrapText="1"/>
      <protection/>
    </xf>
    <xf numFmtId="0" fontId="64" fillId="0" borderId="0" xfId="58" applyFont="1" applyAlignment="1">
      <alignment wrapText="1"/>
      <protection/>
    </xf>
    <xf numFmtId="0" fontId="64" fillId="0" borderId="0" xfId="58" applyFont="1">
      <alignment/>
      <protection/>
    </xf>
    <xf numFmtId="0" fontId="53" fillId="0" borderId="0" xfId="58" applyFont="1" applyFill="1">
      <alignment/>
      <protection/>
    </xf>
    <xf numFmtId="0" fontId="53" fillId="0" borderId="0" xfId="58" applyFill="1">
      <alignment/>
      <protection/>
    </xf>
    <xf numFmtId="0" fontId="64" fillId="0" borderId="13" xfId="58" applyFont="1" applyBorder="1" applyAlignment="1">
      <alignment horizontal="right"/>
      <protection/>
    </xf>
    <xf numFmtId="0" fontId="64" fillId="0" borderId="0" xfId="58" applyFont="1" applyBorder="1" applyAlignment="1">
      <alignment horizontal="right"/>
      <protection/>
    </xf>
    <xf numFmtId="0" fontId="53" fillId="0" borderId="0" xfId="58" applyFont="1" applyBorder="1" applyAlignment="1">
      <alignment horizontal="right"/>
      <protection/>
    </xf>
    <xf numFmtId="0" fontId="53" fillId="0" borderId="0" xfId="58" applyFont="1" applyFill="1" applyAlignment="1">
      <alignment horizontal="right"/>
      <protection/>
    </xf>
    <xf numFmtId="0" fontId="53" fillId="0" borderId="0" xfId="58" applyAlignment="1">
      <alignment horizontal="right"/>
      <protection/>
    </xf>
    <xf numFmtId="0" fontId="53" fillId="0" borderId="0" xfId="58" applyFont="1" applyAlignment="1">
      <alignment horizontal="right"/>
      <protection/>
    </xf>
    <xf numFmtId="0" fontId="65" fillId="0" borderId="0" xfId="58" applyFont="1">
      <alignment/>
      <protection/>
    </xf>
    <xf numFmtId="0" fontId="53" fillId="2" borderId="0" xfId="58" applyFont="1" applyFill="1">
      <alignment/>
      <protection/>
    </xf>
    <xf numFmtId="0" fontId="53" fillId="2" borderId="0" xfId="58" applyFont="1" applyFill="1" applyBorder="1" applyAlignment="1">
      <alignment horizontal="right"/>
      <protection/>
    </xf>
    <xf numFmtId="0" fontId="53" fillId="2" borderId="0" xfId="58" applyFont="1" applyFill="1" applyAlignment="1">
      <alignment horizontal="right"/>
      <protection/>
    </xf>
    <xf numFmtId="0" fontId="64" fillId="2" borderId="0" xfId="58" applyFont="1" applyFill="1" applyBorder="1" applyAlignment="1">
      <alignment horizontal="right"/>
      <protection/>
    </xf>
    <xf numFmtId="0" fontId="53" fillId="2" borderId="0" xfId="58" applyFont="1" applyFill="1" applyBorder="1">
      <alignment/>
      <protection/>
    </xf>
    <xf numFmtId="0" fontId="1" fillId="0" borderId="11" xfId="0" applyFont="1" applyBorder="1" applyAlignment="1">
      <alignment horizontal="center"/>
    </xf>
    <xf numFmtId="0" fontId="1" fillId="0" borderId="11" xfId="0" applyFont="1" applyFill="1" applyBorder="1" applyAlignment="1">
      <alignment horizontal="center"/>
    </xf>
    <xf numFmtId="0" fontId="0" fillId="0" borderId="11" xfId="0" applyBorder="1" applyAlignment="1">
      <alignment horizontal="center"/>
    </xf>
    <xf numFmtId="0" fontId="9" fillId="0" borderId="11" xfId="0" applyFont="1" applyFill="1" applyBorder="1" applyAlignment="1">
      <alignment horizontal="center"/>
    </xf>
    <xf numFmtId="0" fontId="9" fillId="0" borderId="11"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5"/>
  <sheetViews>
    <sheetView tabSelected="1" workbookViewId="0" topLeftCell="A1">
      <selection activeCell="A1" sqref="A1"/>
    </sheetView>
  </sheetViews>
  <sheetFormatPr defaultColWidth="11.00390625" defaultRowHeight="12.75"/>
  <cols>
    <col min="1" max="1" width="19.00390625" style="0" customWidth="1"/>
    <col min="2" max="2" width="76.00390625" style="0" customWidth="1"/>
    <col min="3" max="3" width="40.125" style="0" customWidth="1"/>
  </cols>
  <sheetData>
    <row r="1" ht="12.75">
      <c r="A1" s="83" t="s">
        <v>532</v>
      </c>
    </row>
    <row r="4" spans="1:3" ht="12.75">
      <c r="A4" s="84" t="s">
        <v>533</v>
      </c>
      <c r="B4" s="84" t="s">
        <v>399</v>
      </c>
      <c r="C4" s="84" t="s">
        <v>634</v>
      </c>
    </row>
    <row r="6" spans="1:3" ht="12.75">
      <c r="A6" t="s">
        <v>534</v>
      </c>
      <c r="B6" t="s">
        <v>536</v>
      </c>
      <c r="C6" t="s">
        <v>547</v>
      </c>
    </row>
    <row r="7" spans="1:3" ht="12.75">
      <c r="A7" t="s">
        <v>535</v>
      </c>
      <c r="B7" t="s">
        <v>546</v>
      </c>
      <c r="C7" t="s">
        <v>548</v>
      </c>
    </row>
    <row r="8" spans="1:3" ht="12.75">
      <c r="A8" t="s">
        <v>537</v>
      </c>
      <c r="B8" t="s">
        <v>538</v>
      </c>
      <c r="C8" t="s">
        <v>548</v>
      </c>
    </row>
    <row r="9" spans="1:3" ht="12.75">
      <c r="A9" t="s">
        <v>612</v>
      </c>
      <c r="B9" t="s">
        <v>613</v>
      </c>
      <c r="C9" t="s">
        <v>601</v>
      </c>
    </row>
    <row r="10" spans="1:3" ht="12.75">
      <c r="A10" t="s">
        <v>600</v>
      </c>
      <c r="B10" t="s">
        <v>633</v>
      </c>
      <c r="C10" t="s">
        <v>601</v>
      </c>
    </row>
    <row r="11" spans="1:3" ht="12.75">
      <c r="A11" t="s">
        <v>539</v>
      </c>
      <c r="B11" t="s">
        <v>540</v>
      </c>
      <c r="C11" t="s">
        <v>549</v>
      </c>
    </row>
    <row r="12" spans="1:3" ht="12.75">
      <c r="A12" t="s">
        <v>541</v>
      </c>
      <c r="B12" t="s">
        <v>542</v>
      </c>
      <c r="C12" t="s">
        <v>549</v>
      </c>
    </row>
    <row r="13" spans="1:3" ht="12.75">
      <c r="A13" t="s">
        <v>543</v>
      </c>
      <c r="B13" t="s">
        <v>551</v>
      </c>
      <c r="C13" t="s">
        <v>549</v>
      </c>
    </row>
    <row r="14" spans="1:3" ht="12.75">
      <c r="A14" t="s">
        <v>544</v>
      </c>
      <c r="B14" t="s">
        <v>552</v>
      </c>
      <c r="C14" t="s">
        <v>549</v>
      </c>
    </row>
    <row r="15" spans="1:3" ht="12.75">
      <c r="A15" t="s">
        <v>545</v>
      </c>
      <c r="B15" t="s">
        <v>550</v>
      </c>
      <c r="C15" t="s">
        <v>553</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9.375" defaultRowHeight="12.75"/>
  <cols>
    <col min="1" max="1" width="5.00390625" style="57" customWidth="1"/>
    <col min="2" max="2" width="26.625" style="51" customWidth="1"/>
    <col min="3" max="4" width="10.125" style="53" customWidth="1"/>
    <col min="5" max="5" width="80.00390625" style="57" customWidth="1"/>
    <col min="6" max="7" width="8.75390625" style="53" customWidth="1"/>
    <col min="8" max="8" width="37.875" style="68" customWidth="1"/>
    <col min="9" max="16384" width="9.375" style="51" customWidth="1"/>
  </cols>
  <sheetData>
    <row r="1" spans="1:8" ht="15">
      <c r="A1" s="61" t="s">
        <v>139</v>
      </c>
      <c r="B1" s="61" t="s">
        <v>140</v>
      </c>
      <c r="C1" s="50" t="s">
        <v>141</v>
      </c>
      <c r="D1" s="50" t="s">
        <v>142</v>
      </c>
      <c r="E1" s="61" t="s">
        <v>399</v>
      </c>
      <c r="F1" s="50" t="s">
        <v>146</v>
      </c>
      <c r="G1" s="50" t="s">
        <v>400</v>
      </c>
      <c r="H1" s="67" t="s">
        <v>401</v>
      </c>
    </row>
    <row r="2" spans="1:7" ht="45">
      <c r="A2" s="68">
        <v>1020</v>
      </c>
      <c r="B2" s="68" t="s">
        <v>148</v>
      </c>
      <c r="C2" s="69" t="s">
        <v>149</v>
      </c>
      <c r="D2" s="69" t="s">
        <v>150</v>
      </c>
      <c r="E2" s="70" t="s">
        <v>402</v>
      </c>
      <c r="F2" s="69">
        <v>1</v>
      </c>
      <c r="G2" s="69">
        <v>3</v>
      </c>
    </row>
    <row r="3" spans="1:7" ht="30">
      <c r="A3" s="68">
        <v>1045</v>
      </c>
      <c r="B3" s="68" t="s">
        <v>154</v>
      </c>
      <c r="C3" s="69" t="s">
        <v>155</v>
      </c>
      <c r="D3" s="69" t="s">
        <v>156</v>
      </c>
      <c r="E3" s="70" t="s">
        <v>403</v>
      </c>
      <c r="F3" s="69">
        <v>0</v>
      </c>
      <c r="G3" s="69">
        <v>3</v>
      </c>
    </row>
    <row r="4" spans="1:7" ht="60">
      <c r="A4" s="68">
        <v>1055</v>
      </c>
      <c r="B4" s="68" t="s">
        <v>160</v>
      </c>
      <c r="C4" s="69" t="s">
        <v>161</v>
      </c>
      <c r="D4" s="69" t="s">
        <v>162</v>
      </c>
      <c r="E4" s="70" t="s">
        <v>404</v>
      </c>
      <c r="F4" s="69">
        <v>0</v>
      </c>
      <c r="G4" s="69">
        <v>3</v>
      </c>
    </row>
    <row r="5" spans="1:7" ht="60">
      <c r="A5" s="68">
        <v>1065</v>
      </c>
      <c r="B5" s="68" t="s">
        <v>164</v>
      </c>
      <c r="C5" s="69" t="s">
        <v>165</v>
      </c>
      <c r="D5" s="69" t="s">
        <v>166</v>
      </c>
      <c r="E5" s="70" t="s">
        <v>405</v>
      </c>
      <c r="F5" s="69">
        <v>0</v>
      </c>
      <c r="G5" s="69">
        <v>3</v>
      </c>
    </row>
    <row r="6" spans="1:7" ht="45">
      <c r="A6" s="68">
        <v>1080</v>
      </c>
      <c r="B6" s="68" t="s">
        <v>168</v>
      </c>
      <c r="C6" s="69" t="s">
        <v>169</v>
      </c>
      <c r="D6" s="69" t="s">
        <v>170</v>
      </c>
      <c r="E6" s="70" t="s">
        <v>406</v>
      </c>
      <c r="F6" s="69">
        <v>0</v>
      </c>
      <c r="G6" s="69">
        <v>3</v>
      </c>
    </row>
    <row r="7" spans="1:7" ht="60">
      <c r="A7" s="68">
        <v>1085</v>
      </c>
      <c r="B7" s="68" t="s">
        <v>168</v>
      </c>
      <c r="C7" s="69" t="s">
        <v>172</v>
      </c>
      <c r="D7" s="69" t="s">
        <v>173</v>
      </c>
      <c r="E7" s="70" t="s">
        <v>407</v>
      </c>
      <c r="F7" s="69">
        <v>0</v>
      </c>
      <c r="G7" s="69">
        <v>3</v>
      </c>
    </row>
    <row r="8" spans="1:7" ht="75">
      <c r="A8" s="68">
        <v>1090</v>
      </c>
      <c r="B8" s="68" t="s">
        <v>175</v>
      </c>
      <c r="C8" s="69" t="s">
        <v>176</v>
      </c>
      <c r="D8" s="69" t="s">
        <v>177</v>
      </c>
      <c r="E8" s="70" t="s">
        <v>408</v>
      </c>
      <c r="F8" s="69">
        <v>0</v>
      </c>
      <c r="G8" s="69">
        <v>3</v>
      </c>
    </row>
    <row r="9" spans="1:7" ht="60">
      <c r="A9" s="68">
        <v>1095</v>
      </c>
      <c r="B9" s="68" t="s">
        <v>164</v>
      </c>
      <c r="C9" s="69" t="s">
        <v>178</v>
      </c>
      <c r="D9" s="69" t="s">
        <v>177</v>
      </c>
      <c r="E9" s="70" t="s">
        <v>409</v>
      </c>
      <c r="F9" s="69">
        <v>0</v>
      </c>
      <c r="G9" s="69">
        <v>3</v>
      </c>
    </row>
    <row r="10" spans="1:7" ht="45">
      <c r="A10" s="68">
        <v>1100</v>
      </c>
      <c r="B10" s="68" t="s">
        <v>160</v>
      </c>
      <c r="C10" s="69" t="s">
        <v>180</v>
      </c>
      <c r="D10" s="69" t="s">
        <v>181</v>
      </c>
      <c r="E10" s="70" t="s">
        <v>410</v>
      </c>
      <c r="F10" s="69">
        <v>0</v>
      </c>
      <c r="G10" s="69">
        <v>3</v>
      </c>
    </row>
    <row r="11" spans="1:7" ht="45">
      <c r="A11" s="68">
        <v>1110</v>
      </c>
      <c r="B11" s="68" t="s">
        <v>183</v>
      </c>
      <c r="C11" s="69" t="s">
        <v>184</v>
      </c>
      <c r="D11" s="69" t="s">
        <v>185</v>
      </c>
      <c r="E11" s="70" t="s">
        <v>411</v>
      </c>
      <c r="F11" s="69">
        <v>0</v>
      </c>
      <c r="G11" s="69">
        <v>3</v>
      </c>
    </row>
    <row r="12" spans="1:7" ht="45" customHeight="1">
      <c r="A12" s="68">
        <v>1115</v>
      </c>
      <c r="B12" s="68" t="s">
        <v>187</v>
      </c>
      <c r="C12" s="69" t="s">
        <v>188</v>
      </c>
      <c r="D12" s="69" t="s">
        <v>189</v>
      </c>
      <c r="E12" s="70" t="s">
        <v>412</v>
      </c>
      <c r="F12" s="69">
        <v>0</v>
      </c>
      <c r="G12" s="69">
        <v>3</v>
      </c>
    </row>
    <row r="13" spans="1:7" ht="30">
      <c r="A13" s="68">
        <v>1120</v>
      </c>
      <c r="B13" s="68" t="s">
        <v>160</v>
      </c>
      <c r="C13" s="69" t="s">
        <v>190</v>
      </c>
      <c r="D13" s="71" t="s">
        <v>191</v>
      </c>
      <c r="E13" s="72" t="s">
        <v>413</v>
      </c>
      <c r="F13" s="69">
        <v>0</v>
      </c>
      <c r="G13" s="69">
        <v>3</v>
      </c>
    </row>
    <row r="14" spans="1:7" ht="15">
      <c r="A14" s="68">
        <v>1145</v>
      </c>
      <c r="B14" s="68" t="s">
        <v>148</v>
      </c>
      <c r="C14" s="69" t="s">
        <v>193</v>
      </c>
      <c r="D14" s="69" t="s">
        <v>194</v>
      </c>
      <c r="E14" s="70" t="s">
        <v>414</v>
      </c>
      <c r="F14" s="69">
        <v>1</v>
      </c>
      <c r="G14" s="73">
        <v>3</v>
      </c>
    </row>
    <row r="15" spans="1:7" ht="60">
      <c r="A15" s="68">
        <v>1160</v>
      </c>
      <c r="B15" s="68" t="s">
        <v>160</v>
      </c>
      <c r="C15" s="69" t="s">
        <v>197</v>
      </c>
      <c r="D15" s="69" t="s">
        <v>198</v>
      </c>
      <c r="E15" s="70" t="s">
        <v>415</v>
      </c>
      <c r="F15" s="69">
        <v>0</v>
      </c>
      <c r="G15" s="69">
        <v>3</v>
      </c>
    </row>
    <row r="16" spans="1:7" ht="30">
      <c r="A16" s="68">
        <v>1165</v>
      </c>
      <c r="B16" s="68" t="s">
        <v>160</v>
      </c>
      <c r="C16" s="69" t="s">
        <v>201</v>
      </c>
      <c r="D16" s="69" t="s">
        <v>198</v>
      </c>
      <c r="E16" s="70" t="s">
        <v>416</v>
      </c>
      <c r="F16" s="69">
        <v>0</v>
      </c>
      <c r="G16" s="69">
        <v>3</v>
      </c>
    </row>
    <row r="17" spans="1:7" ht="45">
      <c r="A17" s="68">
        <v>1180</v>
      </c>
      <c r="B17" s="68" t="s">
        <v>203</v>
      </c>
      <c r="C17" s="69" t="s">
        <v>204</v>
      </c>
      <c r="D17" s="69" t="s">
        <v>198</v>
      </c>
      <c r="E17" s="70" t="s">
        <v>417</v>
      </c>
      <c r="F17" s="69">
        <v>1</v>
      </c>
      <c r="G17" s="69">
        <v>3</v>
      </c>
    </row>
    <row r="18" spans="1:8" ht="30">
      <c r="A18" s="68">
        <v>1185</v>
      </c>
      <c r="B18" s="68" t="s">
        <v>207</v>
      </c>
      <c r="C18" s="69" t="s">
        <v>208</v>
      </c>
      <c r="D18" s="69" t="s">
        <v>198</v>
      </c>
      <c r="E18" s="70" t="s">
        <v>418</v>
      </c>
      <c r="F18" s="69">
        <v>0</v>
      </c>
      <c r="G18" s="73">
        <v>2</v>
      </c>
      <c r="H18" s="68" t="s">
        <v>419</v>
      </c>
    </row>
    <row r="19" spans="1:7" ht="45">
      <c r="A19" s="68">
        <v>1190</v>
      </c>
      <c r="B19" s="68" t="s">
        <v>160</v>
      </c>
      <c r="C19" s="69" t="s">
        <v>210</v>
      </c>
      <c r="D19" s="69" t="s">
        <v>198</v>
      </c>
      <c r="E19" s="70" t="s">
        <v>420</v>
      </c>
      <c r="F19" s="69">
        <v>0</v>
      </c>
      <c r="G19" s="69">
        <v>3</v>
      </c>
    </row>
    <row r="20" spans="1:7" ht="45">
      <c r="A20" s="68">
        <v>1195</v>
      </c>
      <c r="B20" s="68" t="s">
        <v>203</v>
      </c>
      <c r="C20" s="69" t="s">
        <v>212</v>
      </c>
      <c r="D20" s="69" t="s">
        <v>213</v>
      </c>
      <c r="E20" s="70" t="s">
        <v>421</v>
      </c>
      <c r="F20" s="69">
        <v>0</v>
      </c>
      <c r="G20" s="69">
        <v>3</v>
      </c>
    </row>
    <row r="21" spans="1:7" ht="30">
      <c r="A21" s="68">
        <v>1215</v>
      </c>
      <c r="B21" s="68" t="s">
        <v>215</v>
      </c>
      <c r="C21" s="69" t="s">
        <v>216</v>
      </c>
      <c r="D21" s="69" t="s">
        <v>217</v>
      </c>
      <c r="E21" s="70" t="s">
        <v>422</v>
      </c>
      <c r="F21" s="69">
        <v>0</v>
      </c>
      <c r="G21" s="69">
        <v>3</v>
      </c>
    </row>
    <row r="22" spans="1:7" ht="15">
      <c r="A22" s="68">
        <v>1225</v>
      </c>
      <c r="B22" s="68" t="s">
        <v>160</v>
      </c>
      <c r="C22" s="69" t="s">
        <v>220</v>
      </c>
      <c r="D22" s="69" t="s">
        <v>221</v>
      </c>
      <c r="E22" s="70" t="s">
        <v>423</v>
      </c>
      <c r="F22" s="69">
        <v>0</v>
      </c>
      <c r="G22" s="69">
        <v>3</v>
      </c>
    </row>
    <row r="23" spans="1:7" ht="15" customHeight="1">
      <c r="A23" s="68">
        <v>1230</v>
      </c>
      <c r="B23" s="68" t="s">
        <v>175</v>
      </c>
      <c r="C23" s="69" t="s">
        <v>223</v>
      </c>
      <c r="D23" s="69" t="s">
        <v>224</v>
      </c>
      <c r="E23" s="70" t="s">
        <v>424</v>
      </c>
      <c r="F23" s="69">
        <v>0</v>
      </c>
      <c r="G23" s="69">
        <v>3</v>
      </c>
    </row>
    <row r="24" spans="1:7" ht="30">
      <c r="A24" s="68">
        <v>1245</v>
      </c>
      <c r="B24" s="68" t="s">
        <v>148</v>
      </c>
      <c r="C24" s="69" t="s">
        <v>225</v>
      </c>
      <c r="D24" s="69" t="s">
        <v>226</v>
      </c>
      <c r="E24" s="70" t="s">
        <v>425</v>
      </c>
      <c r="F24" s="69">
        <v>0</v>
      </c>
      <c r="G24" s="69">
        <v>3</v>
      </c>
    </row>
    <row r="25" spans="1:8" ht="30" customHeight="1">
      <c r="A25" s="68">
        <v>1265</v>
      </c>
      <c r="B25" s="68" t="s">
        <v>228</v>
      </c>
      <c r="C25" s="69" t="s">
        <v>229</v>
      </c>
      <c r="D25" s="69" t="s">
        <v>230</v>
      </c>
      <c r="E25" s="70" t="s">
        <v>426</v>
      </c>
      <c r="F25" s="69">
        <v>0</v>
      </c>
      <c r="G25" s="73">
        <v>2</v>
      </c>
      <c r="H25" s="68" t="s">
        <v>427</v>
      </c>
    </row>
    <row r="26" spans="1:7" ht="45">
      <c r="A26" s="68">
        <v>1270</v>
      </c>
      <c r="B26" s="68" t="s">
        <v>207</v>
      </c>
      <c r="C26" s="69" t="s">
        <v>233</v>
      </c>
      <c r="D26" s="69" t="s">
        <v>234</v>
      </c>
      <c r="E26" s="70" t="s">
        <v>428</v>
      </c>
      <c r="F26" s="69">
        <v>0</v>
      </c>
      <c r="G26" s="69">
        <v>3</v>
      </c>
    </row>
    <row r="27" spans="1:7" ht="30">
      <c r="A27" s="68">
        <v>1295</v>
      </c>
      <c r="B27" s="68" t="s">
        <v>237</v>
      </c>
      <c r="C27" s="69" t="s">
        <v>238</v>
      </c>
      <c r="D27" s="69" t="s">
        <v>239</v>
      </c>
      <c r="E27" s="70" t="s">
        <v>429</v>
      </c>
      <c r="F27" s="69">
        <v>0</v>
      </c>
      <c r="G27" s="69">
        <v>3</v>
      </c>
    </row>
    <row r="28" spans="1:7" ht="15" customHeight="1">
      <c r="A28" s="68">
        <v>1300</v>
      </c>
      <c r="B28" s="68" t="s">
        <v>160</v>
      </c>
      <c r="C28" s="69" t="s">
        <v>241</v>
      </c>
      <c r="D28" s="69" t="s">
        <v>239</v>
      </c>
      <c r="E28" s="70" t="s">
        <v>430</v>
      </c>
      <c r="F28" s="69">
        <v>0</v>
      </c>
      <c r="G28" s="69">
        <v>3</v>
      </c>
    </row>
    <row r="29" spans="1:7" ht="30">
      <c r="A29" s="68">
        <v>1310</v>
      </c>
      <c r="B29" s="68" t="s">
        <v>242</v>
      </c>
      <c r="C29" s="69" t="s">
        <v>243</v>
      </c>
      <c r="D29" s="69" t="s">
        <v>244</v>
      </c>
      <c r="E29" s="70" t="s">
        <v>431</v>
      </c>
      <c r="F29" s="69">
        <v>1</v>
      </c>
      <c r="G29" s="69">
        <v>3</v>
      </c>
    </row>
    <row r="30" spans="1:7" ht="30">
      <c r="A30" s="68">
        <v>1315</v>
      </c>
      <c r="B30" s="68" t="s">
        <v>247</v>
      </c>
      <c r="C30" s="69" t="s">
        <v>248</v>
      </c>
      <c r="D30" s="69" t="s">
        <v>244</v>
      </c>
      <c r="E30" s="70" t="s">
        <v>432</v>
      </c>
      <c r="F30" s="69">
        <v>0</v>
      </c>
      <c r="G30" s="69">
        <v>3</v>
      </c>
    </row>
    <row r="31" spans="1:7" ht="30">
      <c r="A31" s="68">
        <v>1325</v>
      </c>
      <c r="B31" s="68" t="s">
        <v>168</v>
      </c>
      <c r="C31" s="69" t="s">
        <v>213</v>
      </c>
      <c r="D31" s="69" t="s">
        <v>251</v>
      </c>
      <c r="E31" s="70" t="s">
        <v>433</v>
      </c>
      <c r="F31" s="69">
        <v>0</v>
      </c>
      <c r="G31" s="69">
        <v>3</v>
      </c>
    </row>
    <row r="32" spans="1:7" ht="30">
      <c r="A32" s="68">
        <v>1335</v>
      </c>
      <c r="B32" s="68" t="s">
        <v>253</v>
      </c>
      <c r="C32" s="69" t="s">
        <v>254</v>
      </c>
      <c r="D32" s="74" t="s">
        <v>255</v>
      </c>
      <c r="E32" s="75" t="s">
        <v>434</v>
      </c>
      <c r="F32" s="69">
        <v>1</v>
      </c>
      <c r="G32" s="69">
        <v>3</v>
      </c>
    </row>
    <row r="33" spans="1:7" ht="30" customHeight="1">
      <c r="A33" s="68">
        <v>1340</v>
      </c>
      <c r="B33" s="68" t="s">
        <v>247</v>
      </c>
      <c r="C33" s="69" t="s">
        <v>257</v>
      </c>
      <c r="D33" s="69" t="s">
        <v>258</v>
      </c>
      <c r="E33" s="70" t="s">
        <v>435</v>
      </c>
      <c r="F33" s="69">
        <v>0</v>
      </c>
      <c r="G33" s="69">
        <v>3</v>
      </c>
    </row>
    <row r="34" spans="1:7" ht="60">
      <c r="A34" s="68">
        <v>1350</v>
      </c>
      <c r="B34" s="68" t="s">
        <v>261</v>
      </c>
      <c r="C34" s="69" t="s">
        <v>262</v>
      </c>
      <c r="D34" s="74" t="s">
        <v>263</v>
      </c>
      <c r="E34" s="75" t="s">
        <v>436</v>
      </c>
      <c r="F34" s="69">
        <v>1</v>
      </c>
      <c r="G34" s="69">
        <v>3</v>
      </c>
    </row>
    <row r="35" spans="1:7" ht="15">
      <c r="A35" s="68">
        <v>1360</v>
      </c>
      <c r="B35" s="68" t="s">
        <v>267</v>
      </c>
      <c r="C35" s="69" t="s">
        <v>268</v>
      </c>
      <c r="D35" s="69" t="s">
        <v>269</v>
      </c>
      <c r="E35" s="70" t="s">
        <v>437</v>
      </c>
      <c r="F35" s="69">
        <v>0</v>
      </c>
      <c r="G35" s="69">
        <v>3</v>
      </c>
    </row>
    <row r="36" spans="1:7" ht="30">
      <c r="A36" s="68">
        <v>1365</v>
      </c>
      <c r="B36" s="68" t="s">
        <v>261</v>
      </c>
      <c r="C36" s="69" t="s">
        <v>271</v>
      </c>
      <c r="D36" s="69" t="s">
        <v>272</v>
      </c>
      <c r="E36" s="70" t="s">
        <v>438</v>
      </c>
      <c r="F36" s="69">
        <v>0</v>
      </c>
      <c r="G36" s="69">
        <v>3</v>
      </c>
    </row>
    <row r="37" spans="1:7" ht="30">
      <c r="A37" s="68">
        <v>1370</v>
      </c>
      <c r="B37" s="68" t="s">
        <v>242</v>
      </c>
      <c r="C37" s="69" t="s">
        <v>258</v>
      </c>
      <c r="D37" s="69" t="s">
        <v>274</v>
      </c>
      <c r="E37" s="70" t="s">
        <v>439</v>
      </c>
      <c r="F37" s="69">
        <v>0</v>
      </c>
      <c r="G37" s="69">
        <v>3</v>
      </c>
    </row>
    <row r="38" spans="1:7" ht="45">
      <c r="A38" s="68">
        <v>1375</v>
      </c>
      <c r="B38" s="68" t="s">
        <v>267</v>
      </c>
      <c r="C38" s="69" t="s">
        <v>276</v>
      </c>
      <c r="D38" s="69" t="s">
        <v>269</v>
      </c>
      <c r="E38" s="70" t="s">
        <v>440</v>
      </c>
      <c r="F38" s="69">
        <v>0</v>
      </c>
      <c r="G38" s="69">
        <v>3</v>
      </c>
    </row>
    <row r="39" spans="1:8" ht="30">
      <c r="A39" s="68">
        <v>1380</v>
      </c>
      <c r="B39" s="68" t="s">
        <v>215</v>
      </c>
      <c r="C39" s="69" t="s">
        <v>277</v>
      </c>
      <c r="D39" s="76" t="s">
        <v>278</v>
      </c>
      <c r="E39" s="72" t="s">
        <v>441</v>
      </c>
      <c r="F39" s="69">
        <v>1</v>
      </c>
      <c r="G39" s="69">
        <v>2</v>
      </c>
      <c r="H39" s="68" t="s">
        <v>442</v>
      </c>
    </row>
    <row r="40" spans="1:7" ht="30">
      <c r="A40" s="68">
        <v>1410</v>
      </c>
      <c r="B40" s="68" t="s">
        <v>282</v>
      </c>
      <c r="C40" s="76" t="s">
        <v>283</v>
      </c>
      <c r="D40" s="74" t="s">
        <v>263</v>
      </c>
      <c r="E40" s="75" t="s">
        <v>443</v>
      </c>
      <c r="F40" s="69">
        <v>0</v>
      </c>
      <c r="G40" s="69">
        <v>3</v>
      </c>
    </row>
    <row r="41" spans="1:8" ht="90">
      <c r="A41" s="68">
        <v>1415</v>
      </c>
      <c r="B41" s="68" t="s">
        <v>285</v>
      </c>
      <c r="C41" s="74" t="s">
        <v>286</v>
      </c>
      <c r="D41" s="76" t="s">
        <v>287</v>
      </c>
      <c r="E41" s="77" t="s">
        <v>444</v>
      </c>
      <c r="F41" s="69">
        <v>0</v>
      </c>
      <c r="G41" s="73">
        <v>2</v>
      </c>
      <c r="H41" s="68" t="s">
        <v>445</v>
      </c>
    </row>
    <row r="42" spans="1:7" ht="30">
      <c r="A42" s="68">
        <v>1420</v>
      </c>
      <c r="B42" s="68" t="s">
        <v>290</v>
      </c>
      <c r="C42" s="76" t="s">
        <v>291</v>
      </c>
      <c r="D42" s="76" t="s">
        <v>292</v>
      </c>
      <c r="E42" s="78" t="s">
        <v>446</v>
      </c>
      <c r="F42" s="69">
        <v>0</v>
      </c>
      <c r="G42" s="69">
        <v>3</v>
      </c>
    </row>
    <row r="43" spans="1:7" ht="15">
      <c r="A43" s="68">
        <v>1435</v>
      </c>
      <c r="B43" s="68" t="s">
        <v>168</v>
      </c>
      <c r="C43" s="76" t="s">
        <v>294</v>
      </c>
      <c r="D43" s="76" t="s">
        <v>295</v>
      </c>
      <c r="E43" s="78" t="s">
        <v>447</v>
      </c>
      <c r="F43" s="69">
        <v>0</v>
      </c>
      <c r="G43" s="69">
        <v>3</v>
      </c>
    </row>
    <row r="44" spans="1:7" ht="15">
      <c r="A44" s="68">
        <v>1440</v>
      </c>
      <c r="B44" s="68" t="s">
        <v>242</v>
      </c>
      <c r="C44" s="76" t="s">
        <v>297</v>
      </c>
      <c r="D44" s="76" t="s">
        <v>298</v>
      </c>
      <c r="E44" s="72" t="s">
        <v>448</v>
      </c>
      <c r="F44" s="69">
        <v>1</v>
      </c>
      <c r="G44" s="69">
        <v>3</v>
      </c>
    </row>
    <row r="45" spans="1:7" ht="15">
      <c r="A45" s="68">
        <v>1445</v>
      </c>
      <c r="B45" s="68" t="s">
        <v>160</v>
      </c>
      <c r="C45" s="76" t="s">
        <v>299</v>
      </c>
      <c r="D45" s="76" t="s">
        <v>300</v>
      </c>
      <c r="E45" s="72" t="s">
        <v>449</v>
      </c>
      <c r="F45" s="69">
        <v>0</v>
      </c>
      <c r="G45" s="69">
        <v>3</v>
      </c>
    </row>
    <row r="46" spans="1:7" ht="15">
      <c r="A46" s="68">
        <v>1455</v>
      </c>
      <c r="B46" s="68" t="s">
        <v>301</v>
      </c>
      <c r="C46" s="76" t="s">
        <v>302</v>
      </c>
      <c r="D46" s="76" t="s">
        <v>303</v>
      </c>
      <c r="E46" s="72" t="s">
        <v>450</v>
      </c>
      <c r="F46" s="69">
        <v>0</v>
      </c>
      <c r="G46" s="69">
        <v>3</v>
      </c>
    </row>
    <row r="47" spans="1:7" ht="15">
      <c r="A47" s="68">
        <v>1460</v>
      </c>
      <c r="B47" s="68" t="s">
        <v>305</v>
      </c>
      <c r="C47" s="76" t="s">
        <v>306</v>
      </c>
      <c r="D47" s="76" t="s">
        <v>307</v>
      </c>
      <c r="E47" s="72" t="s">
        <v>451</v>
      </c>
      <c r="F47" s="69">
        <v>0</v>
      </c>
      <c r="G47" s="69">
        <v>3</v>
      </c>
    </row>
    <row r="48" spans="1:7" ht="15">
      <c r="A48" s="68">
        <v>1465</v>
      </c>
      <c r="B48" s="68" t="s">
        <v>309</v>
      </c>
      <c r="C48" s="76" t="s">
        <v>303</v>
      </c>
      <c r="D48" s="76" t="s">
        <v>310</v>
      </c>
      <c r="E48" s="68" t="s">
        <v>452</v>
      </c>
      <c r="F48" s="69">
        <v>0</v>
      </c>
      <c r="G48" s="69">
        <v>3</v>
      </c>
    </row>
    <row r="49" spans="1:7" ht="30">
      <c r="A49" s="68">
        <v>1485</v>
      </c>
      <c r="B49" s="68" t="s">
        <v>160</v>
      </c>
      <c r="C49" s="76" t="s">
        <v>312</v>
      </c>
      <c r="D49" s="76" t="s">
        <v>292</v>
      </c>
      <c r="E49" s="72" t="s">
        <v>453</v>
      </c>
      <c r="F49" s="69">
        <v>0</v>
      </c>
      <c r="G49" s="69">
        <v>3</v>
      </c>
    </row>
    <row r="50" spans="1:7" ht="15">
      <c r="A50" s="68">
        <v>2015</v>
      </c>
      <c r="B50" s="68" t="s">
        <v>315</v>
      </c>
      <c r="C50" s="76" t="s">
        <v>316</v>
      </c>
      <c r="D50" s="76" t="s">
        <v>292</v>
      </c>
      <c r="E50" s="72" t="s">
        <v>454</v>
      </c>
      <c r="F50" s="69">
        <v>0</v>
      </c>
      <c r="G50" s="69">
        <v>3</v>
      </c>
    </row>
    <row r="51" spans="1:8" ht="60">
      <c r="A51" s="68">
        <v>2025</v>
      </c>
      <c r="B51" s="68" t="s">
        <v>319</v>
      </c>
      <c r="C51" s="76" t="s">
        <v>300</v>
      </c>
      <c r="D51" s="76" t="s">
        <v>292</v>
      </c>
      <c r="E51" s="72" t="s">
        <v>455</v>
      </c>
      <c r="F51" s="69">
        <v>1</v>
      </c>
      <c r="G51" s="73">
        <v>2</v>
      </c>
      <c r="H51" s="68" t="s">
        <v>456</v>
      </c>
    </row>
    <row r="52" spans="1:7" ht="30">
      <c r="A52" s="68">
        <v>2030</v>
      </c>
      <c r="B52" s="68" t="s">
        <v>253</v>
      </c>
      <c r="C52" s="76" t="s">
        <v>322</v>
      </c>
      <c r="D52" s="76" t="s">
        <v>323</v>
      </c>
      <c r="E52" s="72" t="s">
        <v>457</v>
      </c>
      <c r="F52" s="69">
        <v>0</v>
      </c>
      <c r="G52" s="69">
        <v>3</v>
      </c>
    </row>
    <row r="53" spans="1:8" ht="30">
      <c r="A53" s="68">
        <v>2035</v>
      </c>
      <c r="B53" s="68" t="s">
        <v>309</v>
      </c>
      <c r="C53" s="76" t="s">
        <v>310</v>
      </c>
      <c r="D53" s="76" t="s">
        <v>307</v>
      </c>
      <c r="E53" s="72" t="s">
        <v>458</v>
      </c>
      <c r="F53" s="69">
        <v>0</v>
      </c>
      <c r="G53" s="69">
        <v>2</v>
      </c>
      <c r="H53" s="68" t="s">
        <v>445</v>
      </c>
    </row>
    <row r="54" spans="1:7" ht="30">
      <c r="A54" s="68">
        <v>2040</v>
      </c>
      <c r="B54" s="68" t="s">
        <v>319</v>
      </c>
      <c r="C54" s="76" t="s">
        <v>325</v>
      </c>
      <c r="D54" s="76" t="s">
        <v>292</v>
      </c>
      <c r="E54" s="72" t="s">
        <v>459</v>
      </c>
      <c r="F54" s="69">
        <v>0</v>
      </c>
      <c r="G54" s="69">
        <v>3</v>
      </c>
    </row>
    <row r="55" spans="1:7" ht="30">
      <c r="A55" s="68">
        <v>2095</v>
      </c>
      <c r="B55" s="68" t="s">
        <v>328</v>
      </c>
      <c r="C55" s="76" t="s">
        <v>287</v>
      </c>
      <c r="D55" s="76" t="s">
        <v>329</v>
      </c>
      <c r="E55" s="72" t="s">
        <v>460</v>
      </c>
      <c r="F55" s="69">
        <v>0</v>
      </c>
      <c r="G55" s="69">
        <v>3</v>
      </c>
    </row>
    <row r="56" spans="1:8" ht="30">
      <c r="A56" s="68">
        <v>2130</v>
      </c>
      <c r="B56" s="68" t="s">
        <v>331</v>
      </c>
      <c r="C56" s="76" t="s">
        <v>332</v>
      </c>
      <c r="D56" s="76" t="s">
        <v>333</v>
      </c>
      <c r="E56" s="72" t="s">
        <v>461</v>
      </c>
      <c r="F56" s="69">
        <v>0</v>
      </c>
      <c r="G56" s="73">
        <v>2</v>
      </c>
      <c r="H56" s="68" t="s">
        <v>462</v>
      </c>
    </row>
    <row r="57" spans="1:7" ht="30">
      <c r="A57" s="68">
        <v>2150</v>
      </c>
      <c r="B57" s="68" t="s">
        <v>242</v>
      </c>
      <c r="C57" s="74" t="s">
        <v>335</v>
      </c>
      <c r="D57" s="76" t="s">
        <v>463</v>
      </c>
      <c r="E57" s="72" t="s">
        <v>464</v>
      </c>
      <c r="F57" s="69">
        <v>0</v>
      </c>
      <c r="G57" s="69">
        <v>3</v>
      </c>
    </row>
    <row r="58" spans="1:7" ht="15">
      <c r="A58" s="68">
        <v>2300</v>
      </c>
      <c r="B58" s="68" t="s">
        <v>215</v>
      </c>
      <c r="C58" s="76" t="s">
        <v>339</v>
      </c>
      <c r="D58" s="76" t="s">
        <v>340</v>
      </c>
      <c r="E58" s="72" t="s">
        <v>465</v>
      </c>
      <c r="F58" s="69">
        <v>0</v>
      </c>
      <c r="G58" s="69">
        <v>3</v>
      </c>
    </row>
    <row r="59" spans="1:7" ht="15">
      <c r="A59" s="68">
        <v>2305</v>
      </c>
      <c r="B59" s="68" t="s">
        <v>305</v>
      </c>
      <c r="C59" s="76" t="s">
        <v>343</v>
      </c>
      <c r="D59" s="76" t="s">
        <v>344</v>
      </c>
      <c r="E59" s="72" t="s">
        <v>465</v>
      </c>
      <c r="F59" s="69">
        <v>0</v>
      </c>
      <c r="G59" s="69">
        <v>3</v>
      </c>
    </row>
    <row r="60" spans="1:7" ht="30">
      <c r="A60" s="68">
        <v>2350</v>
      </c>
      <c r="B60" s="68" t="s">
        <v>290</v>
      </c>
      <c r="C60" s="76" t="s">
        <v>345</v>
      </c>
      <c r="D60" s="76" t="s">
        <v>346</v>
      </c>
      <c r="E60" s="72" t="s">
        <v>466</v>
      </c>
      <c r="F60" s="69">
        <v>0</v>
      </c>
      <c r="G60" s="69">
        <v>3</v>
      </c>
    </row>
    <row r="61" spans="1:7" ht="30">
      <c r="A61" s="68">
        <v>2355</v>
      </c>
      <c r="B61" s="68" t="s">
        <v>349</v>
      </c>
      <c r="C61" s="76" t="s">
        <v>350</v>
      </c>
      <c r="D61" s="76" t="s">
        <v>346</v>
      </c>
      <c r="E61" s="72" t="s">
        <v>467</v>
      </c>
      <c r="F61" s="69">
        <v>0</v>
      </c>
      <c r="G61" s="69">
        <v>3</v>
      </c>
    </row>
    <row r="62" spans="1:7" ht="30">
      <c r="A62" s="68">
        <v>2360</v>
      </c>
      <c r="B62" s="68" t="s">
        <v>215</v>
      </c>
      <c r="C62" s="76" t="s">
        <v>352</v>
      </c>
      <c r="D62" s="76" t="s">
        <v>340</v>
      </c>
      <c r="E62" s="72" t="s">
        <v>468</v>
      </c>
      <c r="F62" s="69">
        <v>1</v>
      </c>
      <c r="G62" s="69">
        <v>3</v>
      </c>
    </row>
    <row r="63" spans="1:7" ht="30">
      <c r="A63" s="68">
        <v>2395</v>
      </c>
      <c r="B63" s="68" t="s">
        <v>354</v>
      </c>
      <c r="C63" s="76" t="s">
        <v>355</v>
      </c>
      <c r="D63" s="76" t="s">
        <v>356</v>
      </c>
      <c r="E63" s="72" t="s">
        <v>469</v>
      </c>
      <c r="F63" s="69">
        <v>0</v>
      </c>
      <c r="G63" s="69">
        <v>3</v>
      </c>
    </row>
    <row r="64" spans="1:7" ht="30">
      <c r="A64" s="68">
        <v>2420</v>
      </c>
      <c r="B64" s="68" t="s">
        <v>154</v>
      </c>
      <c r="C64" s="76" t="s">
        <v>358</v>
      </c>
      <c r="D64" s="76" t="s">
        <v>359</v>
      </c>
      <c r="E64" s="72" t="s">
        <v>470</v>
      </c>
      <c r="F64" s="69">
        <v>0</v>
      </c>
      <c r="G64" s="69">
        <v>3</v>
      </c>
    </row>
    <row r="65" spans="1:7" ht="15">
      <c r="A65" s="68">
        <v>2430</v>
      </c>
      <c r="B65" s="68" t="s">
        <v>362</v>
      </c>
      <c r="C65" s="76" t="s">
        <v>363</v>
      </c>
      <c r="D65" s="76" t="s">
        <v>340</v>
      </c>
      <c r="E65" s="72" t="s">
        <v>471</v>
      </c>
      <c r="F65" s="69">
        <v>0</v>
      </c>
      <c r="G65" s="69">
        <v>3</v>
      </c>
    </row>
    <row r="66" spans="1:7" ht="30">
      <c r="A66" s="68">
        <v>2445</v>
      </c>
      <c r="B66" s="68" t="s">
        <v>365</v>
      </c>
      <c r="C66" s="76" t="s">
        <v>366</v>
      </c>
      <c r="D66" s="76" t="s">
        <v>367</v>
      </c>
      <c r="E66" s="72" t="s">
        <v>472</v>
      </c>
      <c r="F66" s="69">
        <v>1</v>
      </c>
      <c r="G66" s="69">
        <v>3</v>
      </c>
    </row>
    <row r="67" spans="1:7" ht="30">
      <c r="A67" s="68">
        <v>2470</v>
      </c>
      <c r="B67" s="68" t="s">
        <v>242</v>
      </c>
      <c r="C67" s="76" t="s">
        <v>356</v>
      </c>
      <c r="D67" s="76" t="s">
        <v>344</v>
      </c>
      <c r="E67" s="72" t="s">
        <v>473</v>
      </c>
      <c r="F67" s="69">
        <v>0</v>
      </c>
      <c r="G67" s="69">
        <v>3</v>
      </c>
    </row>
    <row r="68" spans="1:7" ht="60">
      <c r="A68" s="79">
        <v>2490</v>
      </c>
      <c r="B68" s="68" t="s">
        <v>160</v>
      </c>
      <c r="C68" s="76" t="s">
        <v>370</v>
      </c>
      <c r="D68" s="76" t="s">
        <v>371</v>
      </c>
      <c r="E68" s="72" t="s">
        <v>474</v>
      </c>
      <c r="F68" s="69">
        <v>0</v>
      </c>
      <c r="G68" s="69">
        <v>3</v>
      </c>
    </row>
    <row r="69" spans="1:7" ht="30">
      <c r="A69" s="79">
        <v>2515</v>
      </c>
      <c r="B69" s="68" t="s">
        <v>354</v>
      </c>
      <c r="C69" s="76" t="s">
        <v>374</v>
      </c>
      <c r="D69" s="76" t="s">
        <v>375</v>
      </c>
      <c r="E69" s="72" t="s">
        <v>475</v>
      </c>
      <c r="F69" s="69">
        <v>1</v>
      </c>
      <c r="G69" s="69">
        <v>3</v>
      </c>
    </row>
    <row r="70" spans="1:7" ht="15">
      <c r="A70" s="79">
        <v>2525</v>
      </c>
      <c r="B70" s="68" t="s">
        <v>378</v>
      </c>
      <c r="C70" s="76" t="s">
        <v>379</v>
      </c>
      <c r="D70" s="76" t="s">
        <v>463</v>
      </c>
      <c r="E70" s="72" t="s">
        <v>476</v>
      </c>
      <c r="F70" s="69">
        <v>0</v>
      </c>
      <c r="G70" s="69">
        <v>3</v>
      </c>
    </row>
    <row r="71" spans="1:7" ht="15">
      <c r="A71" s="79">
        <v>2535</v>
      </c>
      <c r="B71" s="68" t="s">
        <v>187</v>
      </c>
      <c r="C71" s="76" t="s">
        <v>382</v>
      </c>
      <c r="D71" s="76" t="s">
        <v>383</v>
      </c>
      <c r="E71" s="72" t="s">
        <v>477</v>
      </c>
      <c r="F71" s="69">
        <v>1</v>
      </c>
      <c r="G71" s="69">
        <v>3</v>
      </c>
    </row>
    <row r="72" spans="1:8" ht="15">
      <c r="A72" s="79">
        <v>2550</v>
      </c>
      <c r="B72" s="68" t="s">
        <v>386</v>
      </c>
      <c r="C72" s="76" t="s">
        <v>387</v>
      </c>
      <c r="D72" s="76" t="s">
        <v>371</v>
      </c>
      <c r="E72" s="72" t="s">
        <v>478</v>
      </c>
      <c r="F72" s="69">
        <v>1</v>
      </c>
      <c r="G72" s="69">
        <v>2</v>
      </c>
      <c r="H72" s="68" t="s">
        <v>427</v>
      </c>
    </row>
    <row r="73" spans="1:7" ht="30">
      <c r="A73" s="79">
        <v>2555</v>
      </c>
      <c r="B73" s="68" t="s">
        <v>187</v>
      </c>
      <c r="C73" s="76" t="s">
        <v>391</v>
      </c>
      <c r="D73" s="76" t="s">
        <v>392</v>
      </c>
      <c r="E73" s="72" t="s">
        <v>479</v>
      </c>
      <c r="F73" s="69">
        <v>0</v>
      </c>
      <c r="G73" s="69">
        <v>3</v>
      </c>
    </row>
    <row r="74" spans="1:8" ht="30" customHeight="1">
      <c r="A74" s="79">
        <v>3005</v>
      </c>
      <c r="B74" s="68" t="s">
        <v>386</v>
      </c>
      <c r="C74" s="76" t="s">
        <v>395</v>
      </c>
      <c r="D74" s="76" t="s">
        <v>396</v>
      </c>
      <c r="E74" s="72" t="s">
        <v>480</v>
      </c>
      <c r="F74" s="69">
        <v>0</v>
      </c>
      <c r="G74" s="73">
        <v>2</v>
      </c>
      <c r="H74" s="68" t="s">
        <v>481</v>
      </c>
    </row>
    <row r="75" spans="1:6" ht="15">
      <c r="A75" s="58"/>
      <c r="C75" s="63"/>
      <c r="D75" s="63"/>
      <c r="E75" s="80"/>
      <c r="F75" s="54">
        <f>SUM(F2:F74)</f>
        <v>14</v>
      </c>
    </row>
    <row r="77" ht="15">
      <c r="A77" s="59" t="s">
        <v>129</v>
      </c>
    </row>
    <row r="78" ht="15">
      <c r="A78" s="60" t="s">
        <v>482</v>
      </c>
    </row>
    <row r="79" ht="15">
      <c r="A79" s="60" t="s">
        <v>483</v>
      </c>
    </row>
    <row r="80" ht="15">
      <c r="A80" s="57" t="s">
        <v>484</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11.00390625" defaultRowHeight="12.75"/>
  <cols>
    <col min="1" max="1" width="12.125" style="57" customWidth="1"/>
    <col min="2" max="2" width="25.375" style="51" customWidth="1"/>
    <col min="3" max="5" width="11.00390625" style="53" customWidth="1"/>
    <col min="6" max="6" width="104.75390625" style="53" customWidth="1"/>
    <col min="7" max="7" width="11.00390625" style="53" customWidth="1"/>
    <col min="8" max="8" width="63.75390625" style="57" customWidth="1"/>
    <col min="9" max="16384" width="10.75390625" style="51" customWidth="1"/>
  </cols>
  <sheetData>
    <row r="1" spans="1:9" s="57" customFormat="1" ht="15">
      <c r="A1" s="61" t="s">
        <v>485</v>
      </c>
      <c r="B1" s="62" t="s">
        <v>486</v>
      </c>
      <c r="C1" s="50" t="s">
        <v>487</v>
      </c>
      <c r="D1" s="50" t="s">
        <v>488</v>
      </c>
      <c r="E1" s="50" t="s">
        <v>489</v>
      </c>
      <c r="F1" s="50" t="s">
        <v>401</v>
      </c>
      <c r="G1" s="53"/>
      <c r="I1" s="51"/>
    </row>
    <row r="2" spans="1:9" s="57" customFormat="1" ht="15">
      <c r="A2" s="81" t="s">
        <v>490</v>
      </c>
      <c r="B2" s="51" t="s">
        <v>491</v>
      </c>
      <c r="C2" s="53" t="s">
        <v>492</v>
      </c>
      <c r="D2" s="53">
        <v>0</v>
      </c>
      <c r="E2" s="53">
        <v>0</v>
      </c>
      <c r="F2" s="57" t="s">
        <v>493</v>
      </c>
      <c r="G2" s="53"/>
      <c r="I2" s="51"/>
    </row>
    <row r="3" spans="1:9" s="57" customFormat="1" ht="15">
      <c r="A3" s="80" t="s">
        <v>150</v>
      </c>
      <c r="B3" s="51" t="s">
        <v>494</v>
      </c>
      <c r="C3" s="53" t="s">
        <v>495</v>
      </c>
      <c r="D3" s="53">
        <v>1</v>
      </c>
      <c r="E3" s="53">
        <v>0</v>
      </c>
      <c r="F3" s="80" t="s">
        <v>496</v>
      </c>
      <c r="G3" s="53"/>
      <c r="I3" s="51"/>
    </row>
    <row r="4" spans="1:9" s="57" customFormat="1" ht="15">
      <c r="A4" s="82" t="s">
        <v>497</v>
      </c>
      <c r="B4" s="51" t="s">
        <v>498</v>
      </c>
      <c r="C4" s="53" t="s">
        <v>499</v>
      </c>
      <c r="D4" s="53">
        <v>1</v>
      </c>
      <c r="E4" s="53">
        <v>1</v>
      </c>
      <c r="F4" s="57" t="s">
        <v>500</v>
      </c>
      <c r="G4" s="53"/>
      <c r="I4" s="51"/>
    </row>
    <row r="5" spans="1:9" s="57" customFormat="1" ht="15">
      <c r="A5" s="82" t="s">
        <v>497</v>
      </c>
      <c r="B5" s="51" t="s">
        <v>498</v>
      </c>
      <c r="C5" s="53" t="s">
        <v>492</v>
      </c>
      <c r="D5" s="53">
        <v>1</v>
      </c>
      <c r="E5" s="53">
        <v>1</v>
      </c>
      <c r="F5" s="80" t="s">
        <v>501</v>
      </c>
      <c r="G5" s="63"/>
      <c r="I5" s="51"/>
    </row>
    <row r="6" spans="1:9" s="57" customFormat="1" ht="15">
      <c r="A6" s="82" t="s">
        <v>497</v>
      </c>
      <c r="B6" s="51" t="s">
        <v>498</v>
      </c>
      <c r="C6" s="53" t="s">
        <v>502</v>
      </c>
      <c r="D6" s="53">
        <v>0</v>
      </c>
      <c r="E6" s="53">
        <v>0</v>
      </c>
      <c r="F6" s="57" t="s">
        <v>493</v>
      </c>
      <c r="G6" s="53"/>
      <c r="I6" s="51"/>
    </row>
    <row r="7" spans="1:9" s="57" customFormat="1" ht="15">
      <c r="A7" s="82" t="s">
        <v>497</v>
      </c>
      <c r="B7" s="51" t="s">
        <v>498</v>
      </c>
      <c r="C7" s="53" t="s">
        <v>503</v>
      </c>
      <c r="D7" s="53">
        <v>1</v>
      </c>
      <c r="E7" s="53">
        <v>0</v>
      </c>
      <c r="F7" s="82" t="s">
        <v>504</v>
      </c>
      <c r="G7" s="53"/>
      <c r="I7" s="51"/>
    </row>
    <row r="8" spans="1:9" s="57" customFormat="1" ht="15">
      <c r="A8" s="82" t="s">
        <v>497</v>
      </c>
      <c r="B8" s="51" t="s">
        <v>498</v>
      </c>
      <c r="C8" s="53" t="s">
        <v>505</v>
      </c>
      <c r="D8" s="53">
        <v>0</v>
      </c>
      <c r="E8" s="53">
        <v>0</v>
      </c>
      <c r="F8" s="57" t="s">
        <v>493</v>
      </c>
      <c r="G8" s="53"/>
      <c r="I8" s="51"/>
    </row>
    <row r="9" spans="1:9" s="57" customFormat="1" ht="15">
      <c r="A9" s="82" t="s">
        <v>497</v>
      </c>
      <c r="B9" s="51" t="s">
        <v>498</v>
      </c>
      <c r="C9" s="53" t="s">
        <v>506</v>
      </c>
      <c r="D9" s="53">
        <v>0</v>
      </c>
      <c r="E9" s="53">
        <v>0</v>
      </c>
      <c r="F9" s="57" t="s">
        <v>507</v>
      </c>
      <c r="G9" s="53"/>
      <c r="I9" s="51"/>
    </row>
    <row r="10" spans="1:9" s="57" customFormat="1" ht="15">
      <c r="A10" s="82" t="s">
        <v>497</v>
      </c>
      <c r="B10" s="51" t="s">
        <v>498</v>
      </c>
      <c r="C10" s="53" t="s">
        <v>508</v>
      </c>
      <c r="D10" s="53">
        <v>1</v>
      </c>
      <c r="E10" s="53">
        <v>0</v>
      </c>
      <c r="F10" s="80" t="s">
        <v>509</v>
      </c>
      <c r="G10" s="53"/>
      <c r="I10" s="51"/>
    </row>
    <row r="11" spans="1:9" s="57" customFormat="1" ht="15">
      <c r="A11" s="82" t="s">
        <v>497</v>
      </c>
      <c r="B11" s="51" t="s">
        <v>498</v>
      </c>
      <c r="C11" s="53" t="s">
        <v>510</v>
      </c>
      <c r="D11" s="53">
        <v>0</v>
      </c>
      <c r="E11" s="53">
        <v>0</v>
      </c>
      <c r="F11" s="57" t="s">
        <v>493</v>
      </c>
      <c r="G11" s="53"/>
      <c r="I11" s="51"/>
    </row>
    <row r="12" spans="1:9" s="57" customFormat="1" ht="15">
      <c r="A12" s="82" t="s">
        <v>497</v>
      </c>
      <c r="B12" s="51" t="s">
        <v>498</v>
      </c>
      <c r="C12" s="53" t="s">
        <v>511</v>
      </c>
      <c r="D12" s="53">
        <v>1</v>
      </c>
      <c r="E12" s="53">
        <v>1</v>
      </c>
      <c r="F12" s="57" t="s">
        <v>512</v>
      </c>
      <c r="G12" s="53"/>
      <c r="I12" s="51"/>
    </row>
    <row r="13" spans="1:9" s="57" customFormat="1" ht="15">
      <c r="A13" s="82" t="s">
        <v>497</v>
      </c>
      <c r="B13" s="51" t="s">
        <v>498</v>
      </c>
      <c r="C13" s="53" t="s">
        <v>513</v>
      </c>
      <c r="D13" s="53">
        <v>0</v>
      </c>
      <c r="E13" s="53">
        <v>0</v>
      </c>
      <c r="F13" s="57" t="s">
        <v>507</v>
      </c>
      <c r="G13" s="53"/>
      <c r="I13" s="51"/>
    </row>
    <row r="14" spans="1:9" s="57" customFormat="1" ht="15">
      <c r="A14" s="82" t="s">
        <v>497</v>
      </c>
      <c r="B14" s="51" t="s">
        <v>498</v>
      </c>
      <c r="C14" s="53" t="s">
        <v>514</v>
      </c>
      <c r="D14" s="53">
        <v>0</v>
      </c>
      <c r="E14" s="53">
        <v>0</v>
      </c>
      <c r="F14" s="57" t="s">
        <v>493</v>
      </c>
      <c r="G14" s="53"/>
      <c r="I14" s="51"/>
    </row>
    <row r="15" spans="1:9" s="57" customFormat="1" ht="15">
      <c r="A15" s="82" t="s">
        <v>497</v>
      </c>
      <c r="B15" s="51" t="s">
        <v>498</v>
      </c>
      <c r="C15" s="53" t="s">
        <v>515</v>
      </c>
      <c r="D15" s="53">
        <v>1</v>
      </c>
      <c r="E15" s="53">
        <v>0</v>
      </c>
      <c r="F15" s="80" t="s">
        <v>516</v>
      </c>
      <c r="G15" s="53"/>
      <c r="I15" s="51"/>
    </row>
    <row r="16" spans="1:9" s="57" customFormat="1" ht="15">
      <c r="A16" s="82" t="s">
        <v>497</v>
      </c>
      <c r="B16" s="51" t="s">
        <v>498</v>
      </c>
      <c r="C16" s="53" t="s">
        <v>517</v>
      </c>
      <c r="D16" s="53">
        <v>0</v>
      </c>
      <c r="E16" s="53">
        <v>0</v>
      </c>
      <c r="F16" s="57" t="s">
        <v>507</v>
      </c>
      <c r="G16" s="53"/>
      <c r="I16" s="51"/>
    </row>
    <row r="17" spans="1:9" s="57" customFormat="1" ht="15">
      <c r="A17" s="82" t="s">
        <v>497</v>
      </c>
      <c r="B17" s="51" t="s">
        <v>498</v>
      </c>
      <c r="C17" s="53" t="s">
        <v>518</v>
      </c>
      <c r="D17" s="53">
        <v>1</v>
      </c>
      <c r="E17" s="53">
        <v>0</v>
      </c>
      <c r="F17" s="82" t="s">
        <v>519</v>
      </c>
      <c r="G17" s="53"/>
      <c r="I17" s="51"/>
    </row>
    <row r="18" spans="1:9" s="57" customFormat="1" ht="15">
      <c r="A18" s="82" t="s">
        <v>497</v>
      </c>
      <c r="B18" s="51" t="s">
        <v>498</v>
      </c>
      <c r="C18" s="53" t="s">
        <v>520</v>
      </c>
      <c r="D18" s="53">
        <v>0</v>
      </c>
      <c r="E18" s="53">
        <v>0</v>
      </c>
      <c r="F18" s="57" t="s">
        <v>507</v>
      </c>
      <c r="G18" s="53"/>
      <c r="I18" s="51"/>
    </row>
    <row r="19" spans="1:9" s="57" customFormat="1" ht="15">
      <c r="A19" s="82" t="s">
        <v>497</v>
      </c>
      <c r="B19" s="51" t="s">
        <v>498</v>
      </c>
      <c r="C19" s="53" t="s">
        <v>521</v>
      </c>
      <c r="D19" s="53">
        <v>0</v>
      </c>
      <c r="E19" s="53">
        <v>0</v>
      </c>
      <c r="F19" s="57" t="s">
        <v>507</v>
      </c>
      <c r="G19" s="53"/>
      <c r="I19" s="51"/>
    </row>
    <row r="20" spans="1:9" s="57" customFormat="1" ht="15">
      <c r="A20" s="80" t="s">
        <v>522</v>
      </c>
      <c r="B20" s="51" t="s">
        <v>523</v>
      </c>
      <c r="C20" s="53" t="s">
        <v>524</v>
      </c>
      <c r="D20" s="53">
        <v>1</v>
      </c>
      <c r="E20" s="53">
        <v>1</v>
      </c>
      <c r="F20" s="80" t="s">
        <v>525</v>
      </c>
      <c r="G20" s="53"/>
      <c r="I20" s="51"/>
    </row>
    <row r="21" spans="1:9" s="57" customFormat="1" ht="15">
      <c r="A21" s="80" t="s">
        <v>522</v>
      </c>
      <c r="B21" s="51" t="s">
        <v>523</v>
      </c>
      <c r="C21" s="53" t="s">
        <v>526</v>
      </c>
      <c r="D21" s="53">
        <v>0</v>
      </c>
      <c r="E21" s="53">
        <v>0</v>
      </c>
      <c r="F21" s="57" t="s">
        <v>493</v>
      </c>
      <c r="G21" s="53"/>
      <c r="I21" s="51"/>
    </row>
    <row r="22" spans="1:9" s="57" customFormat="1" ht="15">
      <c r="A22" s="80" t="s">
        <v>522</v>
      </c>
      <c r="B22" s="51" t="s">
        <v>523</v>
      </c>
      <c r="C22" s="53" t="s">
        <v>514</v>
      </c>
      <c r="D22" s="53">
        <v>0</v>
      </c>
      <c r="E22" s="53">
        <v>0</v>
      </c>
      <c r="F22" s="57" t="s">
        <v>493</v>
      </c>
      <c r="G22" s="53"/>
      <c r="I22" s="51"/>
    </row>
    <row r="23" spans="1:9" s="57" customFormat="1" ht="15">
      <c r="A23" s="80" t="s">
        <v>522</v>
      </c>
      <c r="B23" s="51" t="s">
        <v>523</v>
      </c>
      <c r="C23" s="53" t="s">
        <v>492</v>
      </c>
      <c r="D23" s="53">
        <v>0</v>
      </c>
      <c r="E23" s="53">
        <v>0</v>
      </c>
      <c r="F23" s="57" t="s">
        <v>493</v>
      </c>
      <c r="G23" s="53"/>
      <c r="I23" s="51"/>
    </row>
    <row r="24" spans="1:9" s="57" customFormat="1" ht="15">
      <c r="A24" s="80" t="s">
        <v>522</v>
      </c>
      <c r="B24" s="51" t="s">
        <v>523</v>
      </c>
      <c r="C24" s="53" t="s">
        <v>505</v>
      </c>
      <c r="D24" s="53">
        <v>0</v>
      </c>
      <c r="E24" s="53">
        <v>0</v>
      </c>
      <c r="F24" s="57" t="s">
        <v>493</v>
      </c>
      <c r="G24" s="53"/>
      <c r="I24" s="51"/>
    </row>
    <row r="25" spans="1:9" s="57" customFormat="1" ht="15">
      <c r="A25" s="80" t="s">
        <v>522</v>
      </c>
      <c r="B25" s="51" t="s">
        <v>523</v>
      </c>
      <c r="C25" s="53" t="s">
        <v>506</v>
      </c>
      <c r="D25" s="53">
        <v>0</v>
      </c>
      <c r="E25" s="53">
        <v>0</v>
      </c>
      <c r="F25" s="57" t="s">
        <v>493</v>
      </c>
      <c r="G25" s="53"/>
      <c r="I25" s="51"/>
    </row>
    <row r="26" spans="1:9" s="57" customFormat="1" ht="15">
      <c r="A26" s="80" t="s">
        <v>522</v>
      </c>
      <c r="B26" s="51" t="s">
        <v>523</v>
      </c>
      <c r="C26" s="53" t="s">
        <v>511</v>
      </c>
      <c r="D26" s="53">
        <v>1</v>
      </c>
      <c r="E26" s="53">
        <v>0</v>
      </c>
      <c r="F26" s="57" t="s">
        <v>527</v>
      </c>
      <c r="G26" s="63"/>
      <c r="I26" s="51"/>
    </row>
    <row r="27" spans="1:9" s="57" customFormat="1" ht="15">
      <c r="A27" s="80" t="s">
        <v>522</v>
      </c>
      <c r="B27" s="51" t="s">
        <v>523</v>
      </c>
      <c r="C27" s="53" t="s">
        <v>513</v>
      </c>
      <c r="D27" s="53">
        <v>0</v>
      </c>
      <c r="E27" s="53">
        <v>0</v>
      </c>
      <c r="F27" s="57" t="s">
        <v>528</v>
      </c>
      <c r="G27" s="53"/>
      <c r="I27" s="51"/>
    </row>
    <row r="28" spans="1:9" s="57" customFormat="1" ht="15">
      <c r="A28" s="80" t="s">
        <v>522</v>
      </c>
      <c r="B28" s="51" t="s">
        <v>523</v>
      </c>
      <c r="C28" s="53" t="s">
        <v>521</v>
      </c>
      <c r="D28" s="53">
        <v>0</v>
      </c>
      <c r="E28" s="53">
        <v>0</v>
      </c>
      <c r="F28" s="57" t="s">
        <v>493</v>
      </c>
      <c r="G28" s="53"/>
      <c r="I28" s="51"/>
    </row>
    <row r="29" spans="4:5" ht="15">
      <c r="D29" s="54">
        <f>SUM(D2:D28)</f>
        <v>10</v>
      </c>
      <c r="E29" s="54">
        <f>SUM(E2:E28)</f>
        <v>4</v>
      </c>
    </row>
    <row r="30" ht="15">
      <c r="A30" s="59" t="s">
        <v>129</v>
      </c>
    </row>
    <row r="31" ht="15">
      <c r="A31" s="57" t="s">
        <v>529</v>
      </c>
    </row>
    <row r="32" ht="15">
      <c r="A32" s="57" t="s">
        <v>530</v>
      </c>
    </row>
    <row r="33" ht="15">
      <c r="A33" s="57" t="s">
        <v>531</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915"/>
  <sheetViews>
    <sheetView workbookViewId="0" topLeftCell="A1">
      <selection activeCell="A1" sqref="A1"/>
    </sheetView>
  </sheetViews>
  <sheetFormatPr defaultColWidth="11.00390625" defaultRowHeight="12.75"/>
  <cols>
    <col min="10" max="10" width="10.75390625" style="1" customWidth="1"/>
  </cols>
  <sheetData>
    <row r="1" spans="1:11" ht="12.75">
      <c r="A1" t="s">
        <v>10</v>
      </c>
      <c r="B1" t="s">
        <v>11</v>
      </c>
      <c r="C1" t="s">
        <v>12</v>
      </c>
      <c r="D1" t="s">
        <v>13</v>
      </c>
      <c r="E1" t="s">
        <v>14</v>
      </c>
      <c r="F1" t="s">
        <v>15</v>
      </c>
      <c r="G1" t="s">
        <v>16</v>
      </c>
      <c r="H1" t="s">
        <v>17</v>
      </c>
      <c r="I1" t="s">
        <v>18</v>
      </c>
      <c r="J1" s="1" t="s">
        <v>19</v>
      </c>
      <c r="K1" t="s">
        <v>20</v>
      </c>
    </row>
    <row r="2" spans="1:11" ht="12.75">
      <c r="A2" t="s">
        <v>21</v>
      </c>
      <c r="B2">
        <v>2</v>
      </c>
      <c r="C2">
        <v>1898</v>
      </c>
      <c r="D2">
        <v>11963</v>
      </c>
      <c r="E2">
        <v>60011</v>
      </c>
      <c r="F2">
        <v>236</v>
      </c>
      <c r="G2">
        <v>207271</v>
      </c>
      <c r="H2">
        <v>73494</v>
      </c>
      <c r="I2">
        <v>13162</v>
      </c>
      <c r="J2" s="1">
        <v>0.1970619</v>
      </c>
      <c r="K2">
        <v>4</v>
      </c>
    </row>
    <row r="3" spans="1:11" ht="12.75">
      <c r="A3" t="s">
        <v>21</v>
      </c>
      <c r="B3">
        <v>2</v>
      </c>
      <c r="C3">
        <v>1899</v>
      </c>
      <c r="D3">
        <v>13839</v>
      </c>
      <c r="E3">
        <v>38588</v>
      </c>
      <c r="F3">
        <v>100</v>
      </c>
      <c r="G3">
        <v>236406</v>
      </c>
      <c r="H3">
        <v>74799</v>
      </c>
      <c r="I3">
        <v>13674</v>
      </c>
      <c r="J3" s="1">
        <v>0.1854763</v>
      </c>
      <c r="K3">
        <v>4</v>
      </c>
    </row>
    <row r="4" spans="1:11" ht="12.75">
      <c r="A4" t="s">
        <v>21</v>
      </c>
      <c r="B4">
        <v>2</v>
      </c>
      <c r="C4">
        <v>1900</v>
      </c>
      <c r="D4">
        <v>10352</v>
      </c>
      <c r="E4">
        <v>41481</v>
      </c>
      <c r="F4">
        <v>126</v>
      </c>
      <c r="G4">
        <v>256081</v>
      </c>
      <c r="H4">
        <v>76094</v>
      </c>
      <c r="I4">
        <v>14207</v>
      </c>
      <c r="J4" s="1">
        <v>0.1879988</v>
      </c>
      <c r="K4">
        <v>4</v>
      </c>
    </row>
    <row r="5" spans="1:11" ht="12.75">
      <c r="A5" t="s">
        <v>21</v>
      </c>
      <c r="B5">
        <v>2</v>
      </c>
      <c r="C5">
        <v>1901</v>
      </c>
      <c r="D5">
        <v>13690</v>
      </c>
      <c r="E5">
        <v>36087</v>
      </c>
      <c r="F5">
        <v>112</v>
      </c>
      <c r="G5">
        <v>280242</v>
      </c>
      <c r="H5">
        <v>77584</v>
      </c>
      <c r="I5">
        <v>14723</v>
      </c>
      <c r="J5" s="1">
        <v>0.2026186</v>
      </c>
      <c r="K5">
        <v>4</v>
      </c>
    </row>
    <row r="6" spans="1:11" ht="12.75">
      <c r="A6" t="s">
        <v>21</v>
      </c>
      <c r="B6">
        <v>2</v>
      </c>
      <c r="C6">
        <v>1902</v>
      </c>
      <c r="D6">
        <v>15187</v>
      </c>
      <c r="E6">
        <v>39722</v>
      </c>
      <c r="F6">
        <v>111</v>
      </c>
      <c r="G6">
        <v>300106</v>
      </c>
      <c r="H6">
        <v>79163</v>
      </c>
      <c r="I6">
        <v>15258</v>
      </c>
      <c r="J6" s="1">
        <v>0.2076682</v>
      </c>
      <c r="K6">
        <v>4</v>
      </c>
    </row>
    <row r="7" spans="1:11" ht="12.75">
      <c r="A7" t="s">
        <v>21</v>
      </c>
      <c r="B7">
        <v>2</v>
      </c>
      <c r="C7">
        <v>1903</v>
      </c>
      <c r="D7">
        <v>14768</v>
      </c>
      <c r="E7">
        <v>43814</v>
      </c>
      <c r="F7">
        <v>106</v>
      </c>
      <c r="G7">
        <v>356268</v>
      </c>
      <c r="H7">
        <v>80632</v>
      </c>
      <c r="I7">
        <v>15812</v>
      </c>
      <c r="J7" s="1">
        <v>0.2105013</v>
      </c>
      <c r="K7">
        <v>4</v>
      </c>
    </row>
    <row r="8" spans="1:11" ht="12.75">
      <c r="A8" t="s">
        <v>21</v>
      </c>
      <c r="B8">
        <v>2</v>
      </c>
      <c r="C8">
        <v>1904</v>
      </c>
      <c r="D8">
        <v>14082</v>
      </c>
      <c r="E8">
        <v>47918</v>
      </c>
      <c r="F8">
        <v>110</v>
      </c>
      <c r="G8">
        <v>353388</v>
      </c>
      <c r="H8">
        <v>82166</v>
      </c>
      <c r="I8">
        <v>16387</v>
      </c>
      <c r="J8" s="1">
        <v>0.2049464</v>
      </c>
      <c r="K8">
        <v>4</v>
      </c>
    </row>
    <row r="9" spans="1:11" ht="12.75">
      <c r="A9" t="s">
        <v>21</v>
      </c>
      <c r="B9">
        <v>2</v>
      </c>
      <c r="C9">
        <v>1905</v>
      </c>
      <c r="D9">
        <v>20345</v>
      </c>
      <c r="E9">
        <v>45098</v>
      </c>
      <c r="F9">
        <v>108</v>
      </c>
      <c r="G9">
        <v>397156</v>
      </c>
      <c r="H9">
        <v>83822</v>
      </c>
      <c r="I9">
        <v>16982</v>
      </c>
      <c r="J9" s="1">
        <v>0.213788</v>
      </c>
      <c r="K9">
        <v>4</v>
      </c>
    </row>
    <row r="10" spans="1:11" ht="12.75">
      <c r="A10" t="s">
        <v>21</v>
      </c>
      <c r="B10">
        <v>2</v>
      </c>
      <c r="C10">
        <v>1906</v>
      </c>
      <c r="D10">
        <v>23774</v>
      </c>
      <c r="E10">
        <v>43602</v>
      </c>
      <c r="F10">
        <v>112</v>
      </c>
      <c r="G10">
        <v>419190</v>
      </c>
      <c r="H10">
        <v>85450</v>
      </c>
      <c r="I10">
        <v>17600</v>
      </c>
      <c r="J10" s="1">
        <v>0.2182837</v>
      </c>
      <c r="K10">
        <v>4</v>
      </c>
    </row>
    <row r="11" spans="1:11" ht="12.75">
      <c r="A11" t="s">
        <v>21</v>
      </c>
      <c r="B11">
        <v>2</v>
      </c>
      <c r="C11">
        <v>1907</v>
      </c>
      <c r="D11">
        <v>23737</v>
      </c>
      <c r="E11">
        <v>58725</v>
      </c>
      <c r="F11">
        <v>108</v>
      </c>
      <c r="G11">
        <v>487862</v>
      </c>
      <c r="H11">
        <v>87008</v>
      </c>
      <c r="I11">
        <v>18239</v>
      </c>
      <c r="J11" s="1">
        <v>0.227735</v>
      </c>
      <c r="K11">
        <v>4</v>
      </c>
    </row>
    <row r="12" spans="1:11" ht="12.75">
      <c r="A12" t="s">
        <v>21</v>
      </c>
      <c r="B12">
        <v>2</v>
      </c>
      <c r="C12">
        <v>1908</v>
      </c>
      <c r="D12">
        <v>14248</v>
      </c>
      <c r="E12">
        <v>54189</v>
      </c>
      <c r="F12">
        <v>129</v>
      </c>
      <c r="G12">
        <v>432351</v>
      </c>
      <c r="H12">
        <v>88710</v>
      </c>
      <c r="I12">
        <v>18902</v>
      </c>
      <c r="J12" s="1">
        <v>0.2031931</v>
      </c>
      <c r="K12">
        <v>4</v>
      </c>
    </row>
    <row r="13" spans="1:11" ht="12.75">
      <c r="A13" t="s">
        <v>21</v>
      </c>
      <c r="B13">
        <v>2</v>
      </c>
      <c r="C13">
        <v>1909</v>
      </c>
      <c r="D13">
        <v>24339</v>
      </c>
      <c r="E13">
        <v>56177</v>
      </c>
      <c r="F13">
        <v>142</v>
      </c>
      <c r="G13">
        <v>478835</v>
      </c>
      <c r="H13">
        <v>90490</v>
      </c>
      <c r="I13">
        <v>19589</v>
      </c>
      <c r="J13" s="1">
        <v>0.2251969</v>
      </c>
      <c r="K13">
        <v>4</v>
      </c>
    </row>
    <row r="14" spans="1:11" ht="12.75">
      <c r="A14" t="s">
        <v>21</v>
      </c>
      <c r="B14">
        <v>2</v>
      </c>
      <c r="C14">
        <v>1910</v>
      </c>
      <c r="D14">
        <v>26512</v>
      </c>
      <c r="E14">
        <v>55880</v>
      </c>
      <c r="F14">
        <v>139</v>
      </c>
      <c r="G14">
        <v>523027</v>
      </c>
      <c r="H14">
        <v>92407</v>
      </c>
      <c r="I14">
        <v>20302</v>
      </c>
      <c r="J14" s="1">
        <v>0.2264873</v>
      </c>
      <c r="K14">
        <v>4</v>
      </c>
    </row>
    <row r="15" spans="1:11" ht="12.75">
      <c r="A15" t="s">
        <v>21</v>
      </c>
      <c r="B15">
        <v>2</v>
      </c>
      <c r="C15">
        <v>1911</v>
      </c>
      <c r="D15">
        <v>24056</v>
      </c>
      <c r="E15">
        <v>57157</v>
      </c>
      <c r="F15">
        <v>145</v>
      </c>
      <c r="G15">
        <v>521004</v>
      </c>
      <c r="H15">
        <v>93863</v>
      </c>
      <c r="I15">
        <v>21039</v>
      </c>
      <c r="J15" s="1">
        <v>0.2162103</v>
      </c>
      <c r="K15">
        <v>4</v>
      </c>
    </row>
    <row r="16" spans="1:11" ht="12.75">
      <c r="A16" t="s">
        <v>21</v>
      </c>
      <c r="B16">
        <v>2</v>
      </c>
      <c r="C16">
        <v>1912</v>
      </c>
      <c r="D16">
        <v>31753</v>
      </c>
      <c r="E16">
        <v>58992</v>
      </c>
      <c r="F16">
        <v>153</v>
      </c>
      <c r="G16">
        <v>557076</v>
      </c>
      <c r="H16">
        <v>95335</v>
      </c>
      <c r="I16">
        <v>21804</v>
      </c>
      <c r="J16" s="1">
        <v>0.224931</v>
      </c>
      <c r="K16">
        <v>4</v>
      </c>
    </row>
    <row r="17" spans="1:11" ht="12.75">
      <c r="A17" t="s">
        <v>21</v>
      </c>
      <c r="B17">
        <v>2</v>
      </c>
      <c r="C17">
        <v>1913</v>
      </c>
      <c r="D17">
        <v>31803</v>
      </c>
      <c r="E17">
        <v>62825</v>
      </c>
      <c r="F17">
        <v>155</v>
      </c>
      <c r="G17">
        <v>600107</v>
      </c>
      <c r="H17">
        <v>97225</v>
      </c>
      <c r="I17">
        <v>22596</v>
      </c>
      <c r="J17" s="1">
        <v>0.2199163</v>
      </c>
      <c r="K17">
        <v>4</v>
      </c>
    </row>
    <row r="18" spans="1:11" ht="12.75">
      <c r="A18" t="s">
        <v>21</v>
      </c>
      <c r="B18">
        <v>2</v>
      </c>
      <c r="C18">
        <v>1914</v>
      </c>
      <c r="D18">
        <v>23890</v>
      </c>
      <c r="E18">
        <v>253205</v>
      </c>
      <c r="F18">
        <v>166</v>
      </c>
      <c r="G18">
        <v>556778</v>
      </c>
      <c r="H18">
        <v>99111</v>
      </c>
      <c r="I18">
        <v>23340</v>
      </c>
      <c r="J18" s="1">
        <v>0.2063691</v>
      </c>
      <c r="K18">
        <v>4</v>
      </c>
    </row>
    <row r="19" spans="1:11" ht="12.75">
      <c r="A19" t="s">
        <v>21</v>
      </c>
      <c r="B19">
        <v>2</v>
      </c>
      <c r="C19">
        <v>1915</v>
      </c>
      <c r="D19">
        <v>32667</v>
      </c>
      <c r="E19">
        <v>257648</v>
      </c>
      <c r="F19">
        <v>174</v>
      </c>
      <c r="G19">
        <v>580731</v>
      </c>
      <c r="H19">
        <v>100546</v>
      </c>
      <c r="I19">
        <v>24008</v>
      </c>
      <c r="J19" s="1">
        <v>0.2220877</v>
      </c>
      <c r="K19">
        <v>4</v>
      </c>
    </row>
    <row r="20" spans="1:11" ht="12.75">
      <c r="A20" t="s">
        <v>21</v>
      </c>
      <c r="B20">
        <v>2</v>
      </c>
      <c r="C20">
        <v>1916</v>
      </c>
      <c r="D20">
        <v>43460</v>
      </c>
      <c r="E20">
        <v>277421</v>
      </c>
      <c r="F20">
        <v>179</v>
      </c>
      <c r="G20">
        <v>646120</v>
      </c>
      <c r="H20">
        <v>101961</v>
      </c>
      <c r="I20">
        <v>24688</v>
      </c>
      <c r="J20" s="1">
        <v>0.232941</v>
      </c>
      <c r="K20">
        <v>4</v>
      </c>
    </row>
    <row r="21" spans="1:11" ht="12.75">
      <c r="A21" t="s">
        <v>21</v>
      </c>
      <c r="B21">
        <v>2</v>
      </c>
      <c r="C21">
        <v>1917</v>
      </c>
      <c r="D21">
        <v>45784</v>
      </c>
      <c r="E21">
        <v>658584</v>
      </c>
      <c r="F21">
        <v>644</v>
      </c>
      <c r="G21">
        <v>710959</v>
      </c>
      <c r="H21">
        <v>103268</v>
      </c>
      <c r="I21">
        <v>25310</v>
      </c>
      <c r="J21" s="1">
        <v>0.2440332</v>
      </c>
      <c r="K21">
        <v>4</v>
      </c>
    </row>
    <row r="22" spans="1:11" ht="12.75">
      <c r="A22" t="s">
        <v>21</v>
      </c>
      <c r="B22">
        <v>2</v>
      </c>
      <c r="C22">
        <v>1918</v>
      </c>
      <c r="D22">
        <v>45176</v>
      </c>
      <c r="E22">
        <v>7014226</v>
      </c>
      <c r="F22">
        <v>2897</v>
      </c>
      <c r="G22">
        <v>743925</v>
      </c>
      <c r="H22">
        <v>103208</v>
      </c>
      <c r="I22">
        <v>26020</v>
      </c>
      <c r="J22" s="1">
        <v>0.2948764</v>
      </c>
      <c r="K22">
        <v>4</v>
      </c>
    </row>
    <row r="23" spans="1:11" ht="12.75">
      <c r="A23" t="s">
        <v>21</v>
      </c>
      <c r="B23">
        <v>2</v>
      </c>
      <c r="C23">
        <v>1919</v>
      </c>
      <c r="D23">
        <v>35228</v>
      </c>
      <c r="E23">
        <v>11217796</v>
      </c>
      <c r="F23">
        <v>1173</v>
      </c>
      <c r="G23">
        <v>648393</v>
      </c>
      <c r="H23">
        <v>104514</v>
      </c>
      <c r="I23">
        <v>26723</v>
      </c>
      <c r="J23" s="1">
        <v>0.3813615</v>
      </c>
      <c r="K23">
        <v>4</v>
      </c>
    </row>
    <row r="24" spans="1:11" ht="12.75">
      <c r="A24" t="s">
        <v>21</v>
      </c>
      <c r="B24">
        <v>2</v>
      </c>
      <c r="C24">
        <v>1920</v>
      </c>
      <c r="D24">
        <v>42809</v>
      </c>
      <c r="E24">
        <v>1657118</v>
      </c>
      <c r="F24">
        <v>343</v>
      </c>
      <c r="G24">
        <v>743808</v>
      </c>
      <c r="H24">
        <v>106461</v>
      </c>
      <c r="I24">
        <v>27428</v>
      </c>
      <c r="J24" s="1">
        <v>0.2895664</v>
      </c>
      <c r="K24">
        <v>4</v>
      </c>
    </row>
    <row r="25" spans="1:11" ht="12.75">
      <c r="A25" t="s">
        <v>21</v>
      </c>
      <c r="B25">
        <v>2</v>
      </c>
      <c r="C25">
        <v>1921</v>
      </c>
      <c r="D25">
        <v>20101</v>
      </c>
      <c r="E25">
        <v>1116342</v>
      </c>
      <c r="F25">
        <v>387</v>
      </c>
      <c r="G25">
        <v>622541</v>
      </c>
      <c r="H25">
        <v>108538</v>
      </c>
      <c r="I25">
        <v>28210</v>
      </c>
      <c r="J25" s="1">
        <v>0.2532295</v>
      </c>
      <c r="K25">
        <v>4</v>
      </c>
    </row>
    <row r="26" spans="1:11" ht="12.75">
      <c r="A26" t="s">
        <v>21</v>
      </c>
      <c r="B26">
        <v>2</v>
      </c>
      <c r="C26">
        <v>1922</v>
      </c>
      <c r="D26">
        <v>36173</v>
      </c>
      <c r="E26">
        <v>860853</v>
      </c>
      <c r="F26">
        <v>270</v>
      </c>
      <c r="G26">
        <v>641311</v>
      </c>
      <c r="H26">
        <v>110049</v>
      </c>
      <c r="I26">
        <v>29013</v>
      </c>
      <c r="J26" s="1">
        <v>0.2555951</v>
      </c>
      <c r="K26">
        <v>4</v>
      </c>
    </row>
    <row r="27" spans="1:11" ht="12.75">
      <c r="A27" t="s">
        <v>21</v>
      </c>
      <c r="B27">
        <v>2</v>
      </c>
      <c r="C27">
        <v>1923</v>
      </c>
      <c r="D27">
        <v>45665</v>
      </c>
      <c r="E27">
        <v>678256</v>
      </c>
      <c r="F27">
        <v>247</v>
      </c>
      <c r="G27">
        <v>834889</v>
      </c>
      <c r="H27">
        <v>111947</v>
      </c>
      <c r="I27">
        <v>29840</v>
      </c>
      <c r="J27" s="1">
        <v>0.2720777</v>
      </c>
      <c r="K27">
        <v>4</v>
      </c>
    </row>
    <row r="28" spans="1:11" ht="12.75">
      <c r="A28" t="s">
        <v>21</v>
      </c>
      <c r="B28">
        <v>2</v>
      </c>
      <c r="C28">
        <v>1924</v>
      </c>
      <c r="D28">
        <v>38540</v>
      </c>
      <c r="E28">
        <v>570142</v>
      </c>
      <c r="F28">
        <v>261</v>
      </c>
      <c r="G28">
        <v>762070</v>
      </c>
      <c r="H28">
        <v>114109</v>
      </c>
      <c r="I28">
        <v>30690</v>
      </c>
      <c r="J28" s="1">
        <v>0.253591</v>
      </c>
      <c r="K28">
        <v>4</v>
      </c>
    </row>
    <row r="29" spans="1:11" ht="12.75">
      <c r="A29" t="s">
        <v>21</v>
      </c>
      <c r="B29">
        <v>2</v>
      </c>
      <c r="C29">
        <v>1925</v>
      </c>
      <c r="D29">
        <v>46122</v>
      </c>
      <c r="E29">
        <v>589706</v>
      </c>
      <c r="F29">
        <v>252</v>
      </c>
      <c r="G29">
        <v>790029</v>
      </c>
      <c r="H29">
        <v>115829</v>
      </c>
      <c r="I29">
        <v>31565</v>
      </c>
      <c r="J29" s="1">
        <v>0.2540457</v>
      </c>
      <c r="K29">
        <v>4</v>
      </c>
    </row>
    <row r="30" spans="1:11" ht="12.75">
      <c r="A30" t="s">
        <v>21</v>
      </c>
      <c r="B30">
        <v>2</v>
      </c>
      <c r="C30">
        <v>1926</v>
      </c>
      <c r="D30">
        <v>49069</v>
      </c>
      <c r="E30">
        <v>558004</v>
      </c>
      <c r="F30">
        <v>247</v>
      </c>
      <c r="G30">
        <v>852304</v>
      </c>
      <c r="H30">
        <v>117397</v>
      </c>
      <c r="I30">
        <v>32464</v>
      </c>
      <c r="J30" s="1">
        <v>0.2632676</v>
      </c>
      <c r="K30">
        <v>4</v>
      </c>
    </row>
    <row r="31" spans="1:11" ht="12.75">
      <c r="A31" t="s">
        <v>21</v>
      </c>
      <c r="B31">
        <v>2</v>
      </c>
      <c r="C31">
        <v>1927</v>
      </c>
      <c r="D31">
        <v>45656</v>
      </c>
      <c r="E31">
        <v>596501</v>
      </c>
      <c r="F31">
        <v>249</v>
      </c>
      <c r="G31">
        <v>842978</v>
      </c>
      <c r="H31">
        <v>119035</v>
      </c>
      <c r="I31">
        <v>33389</v>
      </c>
      <c r="J31" s="1">
        <v>0.2386266</v>
      </c>
      <c r="K31">
        <v>4</v>
      </c>
    </row>
    <row r="32" spans="1:11" ht="12.75">
      <c r="A32" t="s">
        <v>21</v>
      </c>
      <c r="B32">
        <v>2</v>
      </c>
      <c r="C32">
        <v>1928</v>
      </c>
      <c r="D32">
        <v>52371</v>
      </c>
      <c r="E32">
        <v>678100</v>
      </c>
      <c r="F32">
        <v>251</v>
      </c>
      <c r="G32">
        <v>833446</v>
      </c>
      <c r="H32">
        <v>120509</v>
      </c>
      <c r="I32">
        <v>34340</v>
      </c>
      <c r="J32" s="1">
        <v>0.2400723</v>
      </c>
      <c r="K32">
        <v>4</v>
      </c>
    </row>
    <row r="33" spans="1:11" ht="12.75">
      <c r="A33" t="s">
        <v>21</v>
      </c>
      <c r="B33">
        <v>2</v>
      </c>
      <c r="C33">
        <v>1929</v>
      </c>
      <c r="D33">
        <v>57339</v>
      </c>
      <c r="E33">
        <v>701300</v>
      </c>
      <c r="F33">
        <v>255</v>
      </c>
      <c r="G33">
        <v>903141</v>
      </c>
      <c r="H33">
        <v>121767</v>
      </c>
      <c r="I33">
        <v>35318</v>
      </c>
      <c r="J33" s="1">
        <v>0.2397934</v>
      </c>
      <c r="K33">
        <v>4</v>
      </c>
    </row>
    <row r="34" spans="1:11" ht="12.75">
      <c r="A34" t="s">
        <v>21</v>
      </c>
      <c r="B34">
        <v>2</v>
      </c>
      <c r="C34">
        <v>1930</v>
      </c>
      <c r="D34">
        <v>41352</v>
      </c>
      <c r="E34">
        <v>699200</v>
      </c>
      <c r="F34">
        <v>256</v>
      </c>
      <c r="G34">
        <v>814891</v>
      </c>
      <c r="H34">
        <v>123188</v>
      </c>
      <c r="I34">
        <v>36326</v>
      </c>
      <c r="J34" s="1">
        <v>0.2281101</v>
      </c>
      <c r="K34">
        <v>4</v>
      </c>
    </row>
    <row r="35" spans="1:11" ht="12.75">
      <c r="A35" t="s">
        <v>21</v>
      </c>
      <c r="B35">
        <v>2</v>
      </c>
      <c r="C35">
        <v>1931</v>
      </c>
      <c r="D35">
        <v>26363</v>
      </c>
      <c r="E35">
        <v>698900</v>
      </c>
      <c r="F35">
        <v>253</v>
      </c>
      <c r="G35">
        <v>709367</v>
      </c>
      <c r="H35">
        <v>124149</v>
      </c>
      <c r="I35">
        <v>36360</v>
      </c>
      <c r="J35" s="1">
        <v>0.2160157</v>
      </c>
      <c r="K35">
        <v>4</v>
      </c>
    </row>
    <row r="36" spans="1:11" ht="12.75">
      <c r="A36" t="s">
        <v>21</v>
      </c>
      <c r="B36">
        <v>2</v>
      </c>
      <c r="C36">
        <v>1932</v>
      </c>
      <c r="D36">
        <v>13901</v>
      </c>
      <c r="E36">
        <v>641600</v>
      </c>
      <c r="F36">
        <v>245</v>
      </c>
      <c r="G36">
        <v>612400</v>
      </c>
      <c r="H36">
        <v>124949</v>
      </c>
      <c r="I36">
        <v>36424</v>
      </c>
      <c r="J36" s="1">
        <v>0.197177</v>
      </c>
      <c r="K36">
        <v>4</v>
      </c>
    </row>
    <row r="37" spans="1:11" ht="12.75">
      <c r="A37" t="s">
        <v>21</v>
      </c>
      <c r="B37">
        <v>2</v>
      </c>
      <c r="C37">
        <v>1933</v>
      </c>
      <c r="D37">
        <v>23605</v>
      </c>
      <c r="E37">
        <v>570400</v>
      </c>
      <c r="F37">
        <v>244</v>
      </c>
      <c r="G37">
        <v>649968</v>
      </c>
      <c r="H37">
        <v>125690</v>
      </c>
      <c r="I37">
        <v>36518</v>
      </c>
      <c r="J37" s="1">
        <v>0.2051403</v>
      </c>
      <c r="K37">
        <v>4</v>
      </c>
    </row>
    <row r="38" spans="1:11" ht="12.75">
      <c r="A38" t="s">
        <v>21</v>
      </c>
      <c r="B38">
        <v>2</v>
      </c>
      <c r="C38">
        <v>1934</v>
      </c>
      <c r="D38">
        <v>26474</v>
      </c>
      <c r="E38">
        <v>803100</v>
      </c>
      <c r="F38">
        <v>247</v>
      </c>
      <c r="G38">
        <v>689998</v>
      </c>
      <c r="H38">
        <v>126485</v>
      </c>
      <c r="I38">
        <v>36644</v>
      </c>
      <c r="J38" s="1">
        <v>0.1974428</v>
      </c>
      <c r="K38">
        <v>4</v>
      </c>
    </row>
    <row r="39" spans="1:11" ht="12.75">
      <c r="A39" t="s">
        <v>21</v>
      </c>
      <c r="B39">
        <v>2</v>
      </c>
      <c r="C39">
        <v>1935</v>
      </c>
      <c r="D39">
        <v>34640</v>
      </c>
      <c r="E39">
        <v>806400</v>
      </c>
      <c r="F39">
        <v>252</v>
      </c>
      <c r="G39">
        <v>721900</v>
      </c>
      <c r="H39">
        <v>127362</v>
      </c>
      <c r="I39">
        <v>36843</v>
      </c>
      <c r="J39" s="1">
        <v>0.1932461</v>
      </c>
      <c r="K39">
        <v>4</v>
      </c>
    </row>
    <row r="40" spans="1:11" ht="12.75">
      <c r="A40" t="s">
        <v>21</v>
      </c>
      <c r="B40">
        <v>2</v>
      </c>
      <c r="C40">
        <v>1936</v>
      </c>
      <c r="D40">
        <v>48534</v>
      </c>
      <c r="E40">
        <v>932600</v>
      </c>
      <c r="F40">
        <v>291</v>
      </c>
      <c r="G40">
        <v>825460</v>
      </c>
      <c r="H40">
        <v>128181</v>
      </c>
      <c r="I40">
        <v>36995</v>
      </c>
      <c r="J40" s="1">
        <v>0.2059848</v>
      </c>
      <c r="K40">
        <v>4</v>
      </c>
    </row>
    <row r="41" spans="1:11" ht="12.75">
      <c r="A41" t="s">
        <v>21</v>
      </c>
      <c r="B41">
        <v>2</v>
      </c>
      <c r="C41">
        <v>1937</v>
      </c>
      <c r="D41">
        <v>51380</v>
      </c>
      <c r="E41">
        <v>1032900</v>
      </c>
      <c r="F41">
        <v>312</v>
      </c>
      <c r="G41">
        <v>869666</v>
      </c>
      <c r="H41">
        <v>128961</v>
      </c>
      <c r="I41">
        <v>37229</v>
      </c>
      <c r="J41" s="1">
        <v>0.2008996</v>
      </c>
      <c r="K41">
        <v>4</v>
      </c>
    </row>
    <row r="42" spans="1:11" ht="12.75">
      <c r="A42" t="s">
        <v>21</v>
      </c>
      <c r="B42">
        <v>2</v>
      </c>
      <c r="C42">
        <v>1938</v>
      </c>
      <c r="D42">
        <v>28805</v>
      </c>
      <c r="E42">
        <v>1131499</v>
      </c>
      <c r="F42">
        <v>323</v>
      </c>
      <c r="G42">
        <v>751346</v>
      </c>
      <c r="H42">
        <v>129969</v>
      </c>
      <c r="I42">
        <v>37463</v>
      </c>
      <c r="J42" s="1">
        <v>0.1707712</v>
      </c>
      <c r="K42">
        <v>4</v>
      </c>
    </row>
    <row r="43" spans="1:11" ht="12.75">
      <c r="A43" t="s">
        <v>21</v>
      </c>
      <c r="B43">
        <v>2</v>
      </c>
      <c r="C43">
        <v>1939</v>
      </c>
      <c r="D43">
        <v>47898</v>
      </c>
      <c r="E43">
        <v>980000</v>
      </c>
      <c r="F43">
        <v>334</v>
      </c>
      <c r="G43">
        <v>829091</v>
      </c>
      <c r="H43">
        <v>131028</v>
      </c>
      <c r="I43">
        <v>37772</v>
      </c>
      <c r="J43" s="1">
        <v>0.1819711</v>
      </c>
      <c r="K43">
        <v>4</v>
      </c>
    </row>
    <row r="44" spans="1:11" ht="12.75">
      <c r="A44" t="s">
        <v>21</v>
      </c>
      <c r="B44">
        <v>2</v>
      </c>
      <c r="C44">
        <v>1940</v>
      </c>
      <c r="D44">
        <v>60765</v>
      </c>
      <c r="E44">
        <v>1657000</v>
      </c>
      <c r="F44">
        <v>458</v>
      </c>
      <c r="G44">
        <v>939812</v>
      </c>
      <c r="H44">
        <v>132122</v>
      </c>
      <c r="I44">
        <v>37988</v>
      </c>
      <c r="J44" s="1">
        <v>0.2019071</v>
      </c>
      <c r="K44">
        <v>4</v>
      </c>
    </row>
    <row r="45" spans="1:11" ht="12.75">
      <c r="A45" t="s">
        <v>21</v>
      </c>
      <c r="B45">
        <v>2</v>
      </c>
      <c r="C45">
        <v>1941</v>
      </c>
      <c r="D45">
        <v>75150</v>
      </c>
      <c r="E45">
        <v>6301000</v>
      </c>
      <c r="F45">
        <v>1801</v>
      </c>
      <c r="G45">
        <v>1031214</v>
      </c>
      <c r="H45">
        <v>133402</v>
      </c>
      <c r="I45">
        <v>38183</v>
      </c>
      <c r="J45" s="1">
        <v>0.2444945</v>
      </c>
      <c r="K45">
        <v>4</v>
      </c>
    </row>
    <row r="46" spans="1:11" ht="12.75">
      <c r="A46" t="s">
        <v>21</v>
      </c>
      <c r="B46">
        <v>2</v>
      </c>
      <c r="C46">
        <v>1942</v>
      </c>
      <c r="D46">
        <v>78047</v>
      </c>
      <c r="E46">
        <v>26001000</v>
      </c>
      <c r="F46">
        <v>3859</v>
      </c>
      <c r="G46">
        <v>1103469</v>
      </c>
      <c r="H46">
        <v>134860</v>
      </c>
      <c r="I46">
        <v>38377</v>
      </c>
      <c r="J46" s="1">
        <v>0.2854552</v>
      </c>
      <c r="K46">
        <v>4</v>
      </c>
    </row>
    <row r="47" spans="1:11" ht="12.75">
      <c r="A47" t="s">
        <v>21</v>
      </c>
      <c r="B47">
        <v>2</v>
      </c>
      <c r="C47">
        <v>1943</v>
      </c>
      <c r="D47">
        <v>80592</v>
      </c>
      <c r="E47">
        <v>72109000</v>
      </c>
      <c r="F47">
        <v>9045</v>
      </c>
      <c r="G47">
        <v>1169553</v>
      </c>
      <c r="H47">
        <v>136739</v>
      </c>
      <c r="I47">
        <v>38554</v>
      </c>
      <c r="J47" s="1">
        <v>0.3456322</v>
      </c>
      <c r="K47">
        <v>4</v>
      </c>
    </row>
    <row r="48" spans="1:11" ht="12.75">
      <c r="A48" t="s">
        <v>21</v>
      </c>
      <c r="B48">
        <v>2</v>
      </c>
      <c r="C48">
        <v>1944</v>
      </c>
      <c r="D48">
        <v>81322</v>
      </c>
      <c r="E48">
        <v>87000000</v>
      </c>
      <c r="F48">
        <v>11452</v>
      </c>
      <c r="G48">
        <v>1247643</v>
      </c>
      <c r="H48">
        <v>138397</v>
      </c>
      <c r="I48">
        <v>38898</v>
      </c>
      <c r="J48" s="1">
        <v>0.3506417</v>
      </c>
      <c r="K48">
        <v>4</v>
      </c>
    </row>
    <row r="49" spans="1:11" ht="12.75">
      <c r="A49" t="s">
        <v>21</v>
      </c>
      <c r="B49">
        <v>2</v>
      </c>
      <c r="C49">
        <v>1945</v>
      </c>
      <c r="D49">
        <v>72304</v>
      </c>
      <c r="E49">
        <v>90000000</v>
      </c>
      <c r="F49">
        <v>12123</v>
      </c>
      <c r="G49">
        <v>1219068</v>
      </c>
      <c r="H49">
        <v>139928</v>
      </c>
      <c r="I49">
        <v>39100</v>
      </c>
      <c r="J49" s="1">
        <v>0.3838635</v>
      </c>
      <c r="K49">
        <v>4</v>
      </c>
    </row>
    <row r="50" spans="1:11" ht="12.75">
      <c r="A50" t="s">
        <v>21</v>
      </c>
      <c r="B50">
        <v>2</v>
      </c>
      <c r="C50">
        <v>1946</v>
      </c>
      <c r="D50">
        <v>60421</v>
      </c>
      <c r="E50">
        <v>45133984</v>
      </c>
      <c r="F50">
        <v>3030</v>
      </c>
      <c r="G50">
        <v>1188144</v>
      </c>
      <c r="H50">
        <v>141389</v>
      </c>
      <c r="I50">
        <v>39725</v>
      </c>
      <c r="J50" s="1">
        <v>0.3639884</v>
      </c>
      <c r="K50">
        <v>4</v>
      </c>
    </row>
    <row r="51" spans="1:11" ht="12.75">
      <c r="A51" t="s">
        <v>21</v>
      </c>
      <c r="B51">
        <v>2</v>
      </c>
      <c r="C51">
        <v>1947</v>
      </c>
      <c r="D51">
        <v>77015</v>
      </c>
      <c r="E51">
        <v>14315999</v>
      </c>
      <c r="F51">
        <v>1583</v>
      </c>
      <c r="G51">
        <v>1315777</v>
      </c>
      <c r="H51">
        <v>144126</v>
      </c>
      <c r="I51">
        <v>40857</v>
      </c>
      <c r="J51" s="1">
        <v>0.3099419</v>
      </c>
      <c r="K51">
        <v>4</v>
      </c>
    </row>
    <row r="52" spans="1:11" ht="12.75">
      <c r="A52" t="s">
        <v>21</v>
      </c>
      <c r="B52">
        <v>2</v>
      </c>
      <c r="C52">
        <v>1948</v>
      </c>
      <c r="D52">
        <v>80413</v>
      </c>
      <c r="E52">
        <v>10960998</v>
      </c>
      <c r="F52">
        <v>1446</v>
      </c>
      <c r="G52">
        <v>1396394</v>
      </c>
      <c r="H52">
        <v>147208</v>
      </c>
      <c r="I52">
        <v>42019</v>
      </c>
      <c r="J52" s="1">
        <v>0.2946597</v>
      </c>
      <c r="K52">
        <v>4</v>
      </c>
    </row>
    <row r="53" spans="1:11" ht="12.75">
      <c r="A53" t="s">
        <v>21</v>
      </c>
      <c r="B53">
        <v>2</v>
      </c>
      <c r="C53">
        <v>1949</v>
      </c>
      <c r="D53">
        <v>70740</v>
      </c>
      <c r="E53">
        <v>13503000</v>
      </c>
      <c r="F53">
        <v>1615</v>
      </c>
      <c r="G53">
        <v>1199344</v>
      </c>
      <c r="H53">
        <v>149767</v>
      </c>
      <c r="I53">
        <v>43216</v>
      </c>
      <c r="J53" s="1">
        <v>0.2731664</v>
      </c>
      <c r="K53">
        <v>4</v>
      </c>
    </row>
    <row r="54" spans="1:11" ht="12.75">
      <c r="A54" t="s">
        <v>21</v>
      </c>
      <c r="B54">
        <v>2</v>
      </c>
      <c r="C54">
        <v>1950</v>
      </c>
      <c r="D54">
        <v>87848</v>
      </c>
      <c r="E54">
        <v>14559000</v>
      </c>
      <c r="F54">
        <v>1460</v>
      </c>
      <c r="G54">
        <v>1241836</v>
      </c>
      <c r="H54">
        <v>152271</v>
      </c>
      <c r="I54">
        <v>43964</v>
      </c>
      <c r="J54" s="1">
        <v>0.284443</v>
      </c>
      <c r="K54">
        <v>4</v>
      </c>
    </row>
    <row r="55" spans="1:11" ht="12.75">
      <c r="A55" t="s">
        <v>21</v>
      </c>
      <c r="B55">
        <v>2</v>
      </c>
      <c r="C55">
        <v>1951</v>
      </c>
      <c r="D55">
        <v>95435</v>
      </c>
      <c r="E55">
        <v>33398000</v>
      </c>
      <c r="F55">
        <v>3249</v>
      </c>
      <c r="G55">
        <v>1325948</v>
      </c>
      <c r="H55">
        <v>154878</v>
      </c>
      <c r="I55">
        <v>44711</v>
      </c>
      <c r="J55" s="1">
        <v>0.3194995</v>
      </c>
      <c r="K55">
        <v>4</v>
      </c>
    </row>
    <row r="56" spans="1:11" ht="12.75">
      <c r="A56" t="s">
        <v>21</v>
      </c>
      <c r="B56">
        <v>2</v>
      </c>
      <c r="C56">
        <v>1952</v>
      </c>
      <c r="D56">
        <v>84520</v>
      </c>
      <c r="E56">
        <v>47852000</v>
      </c>
      <c r="F56">
        <v>3636</v>
      </c>
      <c r="G56">
        <v>1309824</v>
      </c>
      <c r="H56">
        <v>157553</v>
      </c>
      <c r="I56">
        <v>45123</v>
      </c>
      <c r="J56" s="1">
        <v>0.3113674</v>
      </c>
      <c r="K56">
        <v>4</v>
      </c>
    </row>
    <row r="57" spans="1:11" ht="12.75">
      <c r="A57" t="s">
        <v>21</v>
      </c>
      <c r="B57">
        <v>2</v>
      </c>
      <c r="C57">
        <v>1953</v>
      </c>
      <c r="D57">
        <v>101250</v>
      </c>
      <c r="E57">
        <v>49621008</v>
      </c>
      <c r="F57">
        <v>3555</v>
      </c>
      <c r="G57">
        <v>1347597</v>
      </c>
      <c r="H57">
        <v>160184</v>
      </c>
      <c r="I57">
        <v>46581</v>
      </c>
      <c r="J57" s="1">
        <v>0.3111584</v>
      </c>
      <c r="K57">
        <v>4</v>
      </c>
    </row>
    <row r="58" spans="1:11" ht="12.75">
      <c r="A58" t="s">
        <v>21</v>
      </c>
      <c r="B58">
        <v>2</v>
      </c>
      <c r="C58">
        <v>1954</v>
      </c>
      <c r="D58">
        <v>80115</v>
      </c>
      <c r="E58">
        <v>42786000</v>
      </c>
      <c r="F58">
        <v>3302</v>
      </c>
      <c r="G58">
        <v>1302449</v>
      </c>
      <c r="H58">
        <v>163026</v>
      </c>
      <c r="I58">
        <v>47007</v>
      </c>
      <c r="J58" s="1">
        <v>0.2809401</v>
      </c>
      <c r="K58">
        <v>4</v>
      </c>
    </row>
    <row r="59" spans="1:11" ht="12.75">
      <c r="A59" t="s">
        <v>21</v>
      </c>
      <c r="B59">
        <v>2</v>
      </c>
      <c r="C59">
        <v>1955</v>
      </c>
      <c r="D59">
        <v>106173</v>
      </c>
      <c r="E59">
        <v>40518000</v>
      </c>
      <c r="F59">
        <v>2935</v>
      </c>
      <c r="G59">
        <v>1415958</v>
      </c>
      <c r="H59">
        <v>165931</v>
      </c>
      <c r="I59">
        <v>47688</v>
      </c>
      <c r="J59" s="1">
        <v>0.2664225</v>
      </c>
      <c r="K59">
        <v>4</v>
      </c>
    </row>
    <row r="60" spans="1:11" ht="12.75">
      <c r="A60" t="s">
        <v>21</v>
      </c>
      <c r="B60">
        <v>2</v>
      </c>
      <c r="C60">
        <v>1956</v>
      </c>
      <c r="D60">
        <v>104522</v>
      </c>
      <c r="E60">
        <v>41773008</v>
      </c>
      <c r="F60">
        <v>2806</v>
      </c>
      <c r="G60">
        <v>1492506</v>
      </c>
      <c r="H60">
        <v>168903</v>
      </c>
      <c r="I60">
        <v>48389</v>
      </c>
      <c r="J60" s="1">
        <v>0.2606138</v>
      </c>
      <c r="K60">
        <v>4</v>
      </c>
    </row>
    <row r="61" spans="1:11" ht="12.75">
      <c r="A61" t="s">
        <v>21</v>
      </c>
      <c r="B61">
        <v>2</v>
      </c>
      <c r="C61">
        <v>1957</v>
      </c>
      <c r="D61">
        <v>102253</v>
      </c>
      <c r="E61">
        <v>44548000</v>
      </c>
      <c r="F61">
        <v>2796</v>
      </c>
      <c r="G61">
        <v>1494767</v>
      </c>
      <c r="H61">
        <v>171984</v>
      </c>
      <c r="I61">
        <v>49087</v>
      </c>
      <c r="J61" s="1">
        <v>0.2550486</v>
      </c>
      <c r="K61">
        <v>4</v>
      </c>
    </row>
    <row r="62" spans="1:11" ht="12.75">
      <c r="A62" t="s">
        <v>21</v>
      </c>
      <c r="B62">
        <v>2</v>
      </c>
      <c r="C62">
        <v>1958</v>
      </c>
      <c r="D62">
        <v>77342</v>
      </c>
      <c r="E62">
        <v>45503008</v>
      </c>
      <c r="F62">
        <v>2411</v>
      </c>
      <c r="G62">
        <v>1437859</v>
      </c>
      <c r="H62">
        <v>174882</v>
      </c>
      <c r="I62">
        <v>49733</v>
      </c>
      <c r="J62" s="1">
        <v>0.23447</v>
      </c>
      <c r="K62">
        <v>4</v>
      </c>
    </row>
    <row r="63" spans="1:11" ht="12.75">
      <c r="A63" t="s">
        <v>21</v>
      </c>
      <c r="B63">
        <v>2</v>
      </c>
      <c r="C63">
        <v>1959</v>
      </c>
      <c r="D63">
        <v>84773</v>
      </c>
      <c r="E63">
        <v>46614000</v>
      </c>
      <c r="F63">
        <v>2328</v>
      </c>
      <c r="G63">
        <v>1513627</v>
      </c>
      <c r="H63">
        <v>177830</v>
      </c>
      <c r="I63">
        <v>50320</v>
      </c>
      <c r="J63" s="1">
        <v>0.2289647</v>
      </c>
      <c r="K63">
        <v>4</v>
      </c>
    </row>
    <row r="64" spans="1:11" ht="12.75">
      <c r="A64" t="s">
        <v>21</v>
      </c>
      <c r="B64">
        <v>2</v>
      </c>
      <c r="C64">
        <v>1960</v>
      </c>
      <c r="D64">
        <v>90067</v>
      </c>
      <c r="E64">
        <v>45380000</v>
      </c>
      <c r="F64">
        <v>2306</v>
      </c>
      <c r="G64">
        <v>1421218</v>
      </c>
      <c r="H64">
        <v>180671</v>
      </c>
      <c r="I64">
        <v>50966</v>
      </c>
      <c r="J64" s="1">
        <v>0.2154438</v>
      </c>
      <c r="K64">
        <v>4</v>
      </c>
    </row>
    <row r="65" spans="1:11" ht="12.75">
      <c r="A65" t="s">
        <v>21</v>
      </c>
      <c r="B65">
        <v>2</v>
      </c>
      <c r="C65">
        <v>1961</v>
      </c>
      <c r="D65">
        <v>88917</v>
      </c>
      <c r="E65">
        <v>47808000</v>
      </c>
      <c r="F65">
        <v>2307</v>
      </c>
      <c r="G65">
        <v>1447002</v>
      </c>
      <c r="H65">
        <v>183691</v>
      </c>
      <c r="I65">
        <v>50941</v>
      </c>
      <c r="J65" s="1">
        <v>0.2106549</v>
      </c>
      <c r="K65">
        <v>4</v>
      </c>
    </row>
    <row r="66" spans="1:11" ht="12.75">
      <c r="A66" t="s">
        <v>21</v>
      </c>
      <c r="B66">
        <v>2</v>
      </c>
      <c r="C66">
        <v>1962</v>
      </c>
      <c r="D66">
        <v>89202</v>
      </c>
      <c r="E66">
        <v>52381008</v>
      </c>
      <c r="F66">
        <v>2807</v>
      </c>
      <c r="G66">
        <v>1508570</v>
      </c>
      <c r="H66">
        <v>186538</v>
      </c>
      <c r="I66">
        <v>50916</v>
      </c>
      <c r="J66" s="1">
        <v>0.2099114</v>
      </c>
      <c r="K66">
        <v>4</v>
      </c>
    </row>
    <row r="67" spans="1:11" ht="12.75">
      <c r="A67" t="s">
        <v>21</v>
      </c>
      <c r="B67">
        <v>2</v>
      </c>
      <c r="C67">
        <v>1963</v>
      </c>
      <c r="D67">
        <v>99120</v>
      </c>
      <c r="E67">
        <v>52295008</v>
      </c>
      <c r="F67">
        <v>2700</v>
      </c>
      <c r="G67">
        <v>1589655</v>
      </c>
      <c r="H67">
        <v>189242</v>
      </c>
      <c r="I67">
        <v>50891</v>
      </c>
      <c r="J67" s="1">
        <v>0.2079665</v>
      </c>
      <c r="K67">
        <v>4</v>
      </c>
    </row>
    <row r="68" spans="1:11" ht="12.75">
      <c r="A68" t="s">
        <v>21</v>
      </c>
      <c r="B68">
        <v>2</v>
      </c>
      <c r="C68">
        <v>1964</v>
      </c>
      <c r="D68">
        <v>115281</v>
      </c>
      <c r="E68">
        <v>51213008</v>
      </c>
      <c r="F68">
        <v>2687</v>
      </c>
      <c r="G68">
        <v>1610682</v>
      </c>
      <c r="H68">
        <v>191889</v>
      </c>
      <c r="I68">
        <v>50866</v>
      </c>
      <c r="J68" s="1">
        <v>0.2029826</v>
      </c>
      <c r="K68">
        <v>4</v>
      </c>
    </row>
    <row r="69" spans="1:11" ht="12.75">
      <c r="A69" t="s">
        <v>21</v>
      </c>
      <c r="B69">
        <v>2</v>
      </c>
      <c r="C69">
        <v>1965</v>
      </c>
      <c r="D69">
        <v>119260</v>
      </c>
      <c r="E69">
        <v>51827008</v>
      </c>
      <c r="F69">
        <v>2660</v>
      </c>
      <c r="G69">
        <v>1700357</v>
      </c>
      <c r="H69">
        <v>194303</v>
      </c>
      <c r="I69">
        <v>50841</v>
      </c>
      <c r="J69" s="1">
        <v>0.2015391</v>
      </c>
      <c r="K69">
        <v>4</v>
      </c>
    </row>
    <row r="70" spans="1:11" ht="12.75">
      <c r="A70" t="s">
        <v>21</v>
      </c>
      <c r="B70">
        <v>2</v>
      </c>
      <c r="C70">
        <v>1966</v>
      </c>
      <c r="D70">
        <v>121655</v>
      </c>
      <c r="E70">
        <v>67572000</v>
      </c>
      <c r="F70">
        <v>3090</v>
      </c>
      <c r="G70">
        <v>1784048</v>
      </c>
      <c r="H70">
        <v>196560</v>
      </c>
      <c r="I70">
        <v>50815</v>
      </c>
      <c r="J70" s="1">
        <v>0.2086695</v>
      </c>
      <c r="K70">
        <v>4</v>
      </c>
    </row>
    <row r="71" spans="1:11" ht="12.75">
      <c r="A71" t="s">
        <v>21</v>
      </c>
      <c r="B71">
        <v>2</v>
      </c>
      <c r="C71">
        <v>1967</v>
      </c>
      <c r="D71">
        <v>115406</v>
      </c>
      <c r="E71">
        <v>75448000</v>
      </c>
      <c r="F71">
        <v>3380</v>
      </c>
      <c r="G71">
        <v>1903194</v>
      </c>
      <c r="H71">
        <v>198712</v>
      </c>
      <c r="I71">
        <v>50790</v>
      </c>
      <c r="J71" s="1">
        <v>0.2085481</v>
      </c>
      <c r="K71">
        <v>4</v>
      </c>
    </row>
    <row r="72" spans="1:11" ht="12.75">
      <c r="A72" t="s">
        <v>21</v>
      </c>
      <c r="B72">
        <v>2</v>
      </c>
      <c r="C72">
        <v>1968</v>
      </c>
      <c r="D72">
        <v>119262</v>
      </c>
      <c r="E72">
        <v>80732000</v>
      </c>
      <c r="F72">
        <v>3550</v>
      </c>
      <c r="G72">
        <v>1985402</v>
      </c>
      <c r="H72">
        <v>200706</v>
      </c>
      <c r="I72">
        <v>50765</v>
      </c>
      <c r="J72" s="1">
        <v>0.2039257</v>
      </c>
      <c r="K72">
        <v>4</v>
      </c>
    </row>
    <row r="73" spans="1:11" ht="12.75">
      <c r="A73" t="s">
        <v>21</v>
      </c>
      <c r="B73">
        <v>2</v>
      </c>
      <c r="C73">
        <v>1969</v>
      </c>
      <c r="D73">
        <v>128152</v>
      </c>
      <c r="E73">
        <v>81446000</v>
      </c>
      <c r="F73">
        <v>3460</v>
      </c>
      <c r="G73">
        <v>2034492</v>
      </c>
      <c r="H73">
        <v>202677</v>
      </c>
      <c r="I73">
        <v>53117</v>
      </c>
      <c r="J73" s="1">
        <v>0.1975469</v>
      </c>
      <c r="K73">
        <v>4</v>
      </c>
    </row>
    <row r="74" spans="1:11" ht="12.75">
      <c r="A74" t="s">
        <v>21</v>
      </c>
      <c r="B74">
        <v>2</v>
      </c>
      <c r="C74">
        <v>1970</v>
      </c>
      <c r="D74">
        <v>119309</v>
      </c>
      <c r="E74">
        <v>77827008</v>
      </c>
      <c r="F74">
        <v>3070</v>
      </c>
      <c r="G74">
        <v>2469126</v>
      </c>
      <c r="H74">
        <v>205052</v>
      </c>
      <c r="I74">
        <v>55468</v>
      </c>
      <c r="J74" s="1">
        <v>0.1798439</v>
      </c>
      <c r="K74">
        <v>4</v>
      </c>
    </row>
    <row r="75" spans="1:11" ht="12.75">
      <c r="A75" t="s">
        <v>21</v>
      </c>
      <c r="B75">
        <v>2</v>
      </c>
      <c r="C75">
        <v>1971</v>
      </c>
      <c r="D75">
        <v>109265</v>
      </c>
      <c r="E75">
        <v>74862000</v>
      </c>
      <c r="F75">
        <v>2720</v>
      </c>
      <c r="G75">
        <v>2497135</v>
      </c>
      <c r="H75">
        <v>207661</v>
      </c>
      <c r="I75">
        <v>55560</v>
      </c>
      <c r="J75" s="1">
        <v>0.1688821</v>
      </c>
      <c r="K75">
        <v>4</v>
      </c>
    </row>
    <row r="76" spans="1:11" ht="12.75">
      <c r="A76" t="s">
        <v>21</v>
      </c>
      <c r="B76">
        <v>2</v>
      </c>
      <c r="C76">
        <v>1972</v>
      </c>
      <c r="D76">
        <v>120875</v>
      </c>
      <c r="E76">
        <v>77639000</v>
      </c>
      <c r="F76">
        <v>2323</v>
      </c>
      <c r="G76">
        <v>2576787</v>
      </c>
      <c r="H76">
        <v>209896</v>
      </c>
      <c r="I76">
        <v>55652</v>
      </c>
      <c r="J76" s="1">
        <v>0.1632864</v>
      </c>
      <c r="K76">
        <v>4</v>
      </c>
    </row>
    <row r="77" spans="1:11" ht="12.75">
      <c r="A77" t="s">
        <v>21</v>
      </c>
      <c r="B77">
        <v>2</v>
      </c>
      <c r="C77">
        <v>1973</v>
      </c>
      <c r="D77">
        <v>136804</v>
      </c>
      <c r="E77">
        <v>78385000</v>
      </c>
      <c r="F77">
        <v>2206</v>
      </c>
      <c r="G77">
        <v>2672528</v>
      </c>
      <c r="H77">
        <v>211909</v>
      </c>
      <c r="I77">
        <v>55743</v>
      </c>
      <c r="J77" s="1">
        <v>0.1571975</v>
      </c>
      <c r="K77">
        <v>4</v>
      </c>
    </row>
    <row r="78" spans="1:11" ht="12.75">
      <c r="A78" t="s">
        <v>21</v>
      </c>
      <c r="B78">
        <v>2</v>
      </c>
      <c r="C78">
        <v>1974</v>
      </c>
      <c r="D78">
        <v>132196</v>
      </c>
      <c r="E78">
        <v>85906000</v>
      </c>
      <c r="F78">
        <v>2146</v>
      </c>
      <c r="G78">
        <v>2621686</v>
      </c>
      <c r="H78">
        <v>213854</v>
      </c>
      <c r="I78">
        <v>55736</v>
      </c>
      <c r="J78" s="1">
        <v>0.1513209</v>
      </c>
      <c r="K78">
        <v>4</v>
      </c>
    </row>
    <row r="79" spans="1:11" ht="12.75">
      <c r="A79" t="s">
        <v>21</v>
      </c>
      <c r="B79">
        <v>2</v>
      </c>
      <c r="C79">
        <v>1975</v>
      </c>
      <c r="D79">
        <v>105897</v>
      </c>
      <c r="E79">
        <v>90948000</v>
      </c>
      <c r="F79">
        <v>2098</v>
      </c>
      <c r="G79">
        <v>2570153</v>
      </c>
      <c r="H79">
        <v>215973</v>
      </c>
      <c r="I79">
        <v>55728</v>
      </c>
      <c r="J79" s="1">
        <v>0.1425023</v>
      </c>
      <c r="K79">
        <v>4</v>
      </c>
    </row>
    <row r="80" spans="1:11" ht="12.75">
      <c r="A80" t="s">
        <v>21</v>
      </c>
      <c r="B80">
        <v>2</v>
      </c>
      <c r="C80">
        <v>1976</v>
      </c>
      <c r="D80">
        <v>116121</v>
      </c>
      <c r="E80">
        <v>91013000</v>
      </c>
      <c r="F80">
        <v>2075</v>
      </c>
      <c r="G80">
        <v>2715656</v>
      </c>
      <c r="H80">
        <v>218035</v>
      </c>
      <c r="I80">
        <v>55721</v>
      </c>
      <c r="J80" s="1">
        <v>0.1408845</v>
      </c>
      <c r="K80">
        <v>4</v>
      </c>
    </row>
    <row r="81" spans="1:11" ht="12.75">
      <c r="A81" t="s">
        <v>21</v>
      </c>
      <c r="B81">
        <v>2</v>
      </c>
      <c r="C81">
        <v>1977</v>
      </c>
      <c r="D81">
        <v>113701</v>
      </c>
      <c r="E81">
        <v>100925000</v>
      </c>
      <c r="F81">
        <v>2060</v>
      </c>
      <c r="G81">
        <v>2805234</v>
      </c>
      <c r="H81">
        <v>220239</v>
      </c>
      <c r="I81">
        <v>55713</v>
      </c>
      <c r="J81" s="1">
        <v>0.1401722</v>
      </c>
      <c r="K81">
        <v>4</v>
      </c>
    </row>
    <row r="82" spans="1:11" ht="12.75">
      <c r="A82" t="s">
        <v>21</v>
      </c>
      <c r="B82">
        <v>2</v>
      </c>
      <c r="C82">
        <v>1978</v>
      </c>
      <c r="D82">
        <v>124314</v>
      </c>
      <c r="E82">
        <v>109247000</v>
      </c>
      <c r="F82">
        <v>2060</v>
      </c>
      <c r="G82">
        <v>2818576</v>
      </c>
      <c r="H82">
        <v>222585</v>
      </c>
      <c r="I82">
        <v>56208</v>
      </c>
      <c r="J82" s="1">
        <v>0.1381623</v>
      </c>
      <c r="K82">
        <v>4</v>
      </c>
    </row>
    <row r="83" spans="1:11" ht="12.75">
      <c r="A83" t="s">
        <v>21</v>
      </c>
      <c r="B83">
        <v>2</v>
      </c>
      <c r="C83">
        <v>1979</v>
      </c>
      <c r="D83">
        <v>123688</v>
      </c>
      <c r="E83">
        <v>122279000</v>
      </c>
      <c r="F83">
        <v>2033</v>
      </c>
      <c r="G83">
        <v>2866804</v>
      </c>
      <c r="H83">
        <v>225055</v>
      </c>
      <c r="I83">
        <v>56702</v>
      </c>
      <c r="J83" s="1">
        <v>0.1356744</v>
      </c>
      <c r="K83">
        <v>4</v>
      </c>
    </row>
    <row r="84" spans="1:11" ht="12.75">
      <c r="A84" t="s">
        <v>21</v>
      </c>
      <c r="B84">
        <v>2</v>
      </c>
      <c r="C84">
        <v>1980</v>
      </c>
      <c r="D84">
        <v>101456</v>
      </c>
      <c r="E84">
        <v>143981000</v>
      </c>
      <c r="F84">
        <v>2050</v>
      </c>
      <c r="G84">
        <v>2799174</v>
      </c>
      <c r="H84">
        <v>227726</v>
      </c>
      <c r="I84">
        <v>57197</v>
      </c>
      <c r="J84" s="1">
        <v>0.1317046</v>
      </c>
      <c r="K84">
        <v>4</v>
      </c>
    </row>
    <row r="85" spans="1:11" ht="12.75">
      <c r="A85" t="s">
        <v>21</v>
      </c>
      <c r="B85">
        <v>2</v>
      </c>
      <c r="C85">
        <v>1981</v>
      </c>
      <c r="D85">
        <v>109614</v>
      </c>
      <c r="E85">
        <v>169888000</v>
      </c>
      <c r="F85">
        <v>2101</v>
      </c>
      <c r="G85">
        <v>2713720</v>
      </c>
      <c r="H85">
        <v>229966</v>
      </c>
      <c r="I85">
        <v>57825</v>
      </c>
      <c r="J85" s="1">
        <v>0.1365281</v>
      </c>
      <c r="K85">
        <v>4</v>
      </c>
    </row>
    <row r="86" spans="1:11" ht="12.75">
      <c r="A86" t="s">
        <v>21</v>
      </c>
      <c r="B86">
        <v>2</v>
      </c>
      <c r="C86">
        <v>1982</v>
      </c>
      <c r="D86">
        <v>67656</v>
      </c>
      <c r="E86">
        <v>196345000</v>
      </c>
      <c r="F86">
        <v>2168</v>
      </c>
      <c r="G86">
        <v>2594129</v>
      </c>
      <c r="H86">
        <v>232188</v>
      </c>
      <c r="I86">
        <v>58453</v>
      </c>
      <c r="J86" s="1">
        <v>0.1281606</v>
      </c>
      <c r="K86">
        <v>4</v>
      </c>
    </row>
    <row r="87" spans="1:11" ht="12.75">
      <c r="A87" t="s">
        <v>21</v>
      </c>
      <c r="B87">
        <v>2</v>
      </c>
      <c r="C87">
        <v>1983</v>
      </c>
      <c r="D87">
        <v>76762</v>
      </c>
      <c r="E87">
        <v>217198000</v>
      </c>
      <c r="F87">
        <v>2201</v>
      </c>
      <c r="G87">
        <v>2597045</v>
      </c>
      <c r="H87">
        <v>234307</v>
      </c>
      <c r="I87">
        <v>58856</v>
      </c>
      <c r="J87" s="1">
        <v>0.131504</v>
      </c>
      <c r="K87">
        <v>4</v>
      </c>
    </row>
    <row r="88" spans="1:11" ht="12.75">
      <c r="A88" t="s">
        <v>21</v>
      </c>
      <c r="B88">
        <v>2</v>
      </c>
      <c r="C88">
        <v>1984</v>
      </c>
      <c r="D88">
        <v>83940</v>
      </c>
      <c r="E88">
        <v>237052000</v>
      </c>
      <c r="F88">
        <v>2222</v>
      </c>
      <c r="G88">
        <v>3177672</v>
      </c>
      <c r="H88">
        <v>236348</v>
      </c>
      <c r="I88">
        <v>59259</v>
      </c>
      <c r="J88" s="1">
        <v>0.1313398</v>
      </c>
      <c r="K88">
        <v>4</v>
      </c>
    </row>
    <row r="89" spans="1:11" ht="12.75">
      <c r="A89" t="s">
        <v>21</v>
      </c>
      <c r="B89">
        <v>2</v>
      </c>
      <c r="C89">
        <v>1985</v>
      </c>
      <c r="D89">
        <v>80067</v>
      </c>
      <c r="E89">
        <v>245154000</v>
      </c>
      <c r="F89">
        <v>2244</v>
      </c>
      <c r="G89">
        <v>3161485</v>
      </c>
      <c r="H89">
        <v>238466</v>
      </c>
      <c r="I89">
        <v>60260</v>
      </c>
      <c r="J89" s="1">
        <v>0.1332526</v>
      </c>
      <c r="K89">
        <v>4</v>
      </c>
    </row>
    <row r="90" spans="1:11" ht="12.75">
      <c r="A90" t="s">
        <v>21</v>
      </c>
      <c r="B90">
        <v>2</v>
      </c>
      <c r="C90">
        <v>1986</v>
      </c>
      <c r="D90">
        <v>74032</v>
      </c>
      <c r="E90">
        <v>265480000</v>
      </c>
      <c r="F90">
        <v>2269</v>
      </c>
      <c r="G90">
        <v>3285852</v>
      </c>
      <c r="H90">
        <v>240651</v>
      </c>
      <c r="I90">
        <v>61261</v>
      </c>
      <c r="J90" s="1">
        <v>0.1320948</v>
      </c>
      <c r="K90">
        <v>4</v>
      </c>
    </row>
    <row r="91" spans="1:11" ht="12.75">
      <c r="A91" t="s">
        <v>21</v>
      </c>
      <c r="B91">
        <v>2</v>
      </c>
      <c r="C91">
        <v>1987</v>
      </c>
      <c r="D91">
        <v>80876</v>
      </c>
      <c r="E91">
        <v>273966000</v>
      </c>
      <c r="F91">
        <v>2280</v>
      </c>
      <c r="G91">
        <v>3430381</v>
      </c>
      <c r="H91">
        <v>242804</v>
      </c>
      <c r="I91">
        <v>61975</v>
      </c>
      <c r="J91" s="1">
        <v>0.1312786</v>
      </c>
      <c r="K91">
        <v>4</v>
      </c>
    </row>
    <row r="92" spans="1:11" ht="12.75">
      <c r="A92" t="s">
        <v>21</v>
      </c>
      <c r="B92">
        <v>2</v>
      </c>
      <c r="C92">
        <v>1988</v>
      </c>
      <c r="D92">
        <v>90631</v>
      </c>
      <c r="E92">
        <v>281935000</v>
      </c>
      <c r="F92">
        <v>2250</v>
      </c>
      <c r="G92">
        <v>3725148</v>
      </c>
      <c r="H92">
        <v>245021</v>
      </c>
      <c r="I92">
        <v>62689</v>
      </c>
      <c r="J92" s="1">
        <v>0.1327556</v>
      </c>
      <c r="K92">
        <v>4</v>
      </c>
    </row>
    <row r="93" spans="1:11" ht="12.75">
      <c r="A93" t="s">
        <v>21</v>
      </c>
      <c r="B93">
        <v>2</v>
      </c>
      <c r="C93">
        <v>1989</v>
      </c>
      <c r="D93">
        <v>87722</v>
      </c>
      <c r="E93">
        <v>294880000</v>
      </c>
      <c r="F93">
        <v>2240</v>
      </c>
      <c r="G93">
        <v>3844484</v>
      </c>
      <c r="H93">
        <v>247342</v>
      </c>
      <c r="I93">
        <v>63402</v>
      </c>
      <c r="J93" s="1">
        <v>0.1466928</v>
      </c>
      <c r="K93">
        <v>4</v>
      </c>
    </row>
    <row r="94" spans="1:11" ht="12.75">
      <c r="A94" t="s">
        <v>21</v>
      </c>
      <c r="B94">
        <v>2</v>
      </c>
      <c r="C94">
        <v>1990</v>
      </c>
      <c r="D94">
        <v>89726</v>
      </c>
      <c r="E94">
        <v>289755000</v>
      </c>
      <c r="F94">
        <v>2180</v>
      </c>
      <c r="G94">
        <v>3936181</v>
      </c>
      <c r="H94">
        <v>249907</v>
      </c>
      <c r="I94">
        <v>64116</v>
      </c>
      <c r="J94" s="1">
        <v>0.139376</v>
      </c>
      <c r="K94">
        <v>4</v>
      </c>
    </row>
    <row r="95" spans="1:11" ht="12.75">
      <c r="A95" t="s">
        <v>21</v>
      </c>
      <c r="B95">
        <v>2</v>
      </c>
      <c r="C95">
        <v>1991</v>
      </c>
      <c r="D95">
        <v>79738</v>
      </c>
      <c r="E95">
        <v>262389000</v>
      </c>
      <c r="F95">
        <v>2110</v>
      </c>
      <c r="G95">
        <v>4041865</v>
      </c>
      <c r="H95">
        <v>252618</v>
      </c>
      <c r="I95">
        <v>64814</v>
      </c>
      <c r="J95" s="1">
        <v>0.1355988</v>
      </c>
      <c r="K95">
        <v>4</v>
      </c>
    </row>
    <row r="96" spans="1:11" ht="12.75">
      <c r="A96" t="s">
        <v>21</v>
      </c>
      <c r="B96">
        <v>2</v>
      </c>
      <c r="C96">
        <v>1992</v>
      </c>
      <c r="D96">
        <v>84322</v>
      </c>
      <c r="E96">
        <v>286892000</v>
      </c>
      <c r="F96">
        <v>1920</v>
      </c>
      <c r="G96">
        <v>4154138</v>
      </c>
      <c r="H96">
        <v>255391</v>
      </c>
      <c r="I96">
        <v>65413</v>
      </c>
      <c r="J96" s="1">
        <v>0.1460814</v>
      </c>
      <c r="K96">
        <v>4</v>
      </c>
    </row>
    <row r="97" spans="1:11" ht="12.75">
      <c r="A97" t="s">
        <v>21</v>
      </c>
      <c r="B97">
        <v>2</v>
      </c>
      <c r="C97">
        <v>1993</v>
      </c>
      <c r="D97">
        <v>88793</v>
      </c>
      <c r="E97">
        <v>297600000</v>
      </c>
      <c r="F97">
        <v>1810</v>
      </c>
      <c r="G97">
        <v>4430624</v>
      </c>
      <c r="H97">
        <v>258132</v>
      </c>
      <c r="I97">
        <v>66072</v>
      </c>
      <c r="J97" s="1">
        <v>0.1527098</v>
      </c>
      <c r="K97">
        <v>4</v>
      </c>
    </row>
    <row r="98" spans="1:11" ht="12.75">
      <c r="A98" t="s">
        <v>21</v>
      </c>
      <c r="B98">
        <v>2</v>
      </c>
      <c r="C98">
        <v>1994</v>
      </c>
      <c r="D98">
        <v>91244</v>
      </c>
      <c r="E98">
        <v>293214000</v>
      </c>
      <c r="F98">
        <v>1710</v>
      </c>
      <c r="G98">
        <v>4455146</v>
      </c>
      <c r="H98">
        <v>260602</v>
      </c>
      <c r="I98">
        <v>66457</v>
      </c>
      <c r="J98" s="1">
        <v>0.1448253</v>
      </c>
      <c r="K98">
        <v>4</v>
      </c>
    </row>
    <row r="99" spans="1:11" ht="12.75">
      <c r="A99" t="s">
        <v>21</v>
      </c>
      <c r="B99">
        <v>2</v>
      </c>
      <c r="C99">
        <v>1995</v>
      </c>
      <c r="D99">
        <v>95191</v>
      </c>
      <c r="E99">
        <v>277834000</v>
      </c>
      <c r="F99">
        <v>1620</v>
      </c>
      <c r="G99">
        <v>4678672</v>
      </c>
      <c r="H99">
        <v>262755</v>
      </c>
      <c r="I99">
        <v>66945</v>
      </c>
      <c r="J99" s="1">
        <v>0.1406412</v>
      </c>
      <c r="K99">
        <v>4</v>
      </c>
    </row>
    <row r="100" spans="1:11" ht="12.75">
      <c r="A100" t="s">
        <v>21</v>
      </c>
      <c r="B100">
        <v>2</v>
      </c>
      <c r="C100">
        <v>1996</v>
      </c>
      <c r="D100">
        <v>95535</v>
      </c>
      <c r="E100">
        <v>277254000</v>
      </c>
      <c r="F100">
        <v>1570</v>
      </c>
      <c r="G100">
        <v>4751977</v>
      </c>
      <c r="H100">
        <v>265284</v>
      </c>
      <c r="I100">
        <v>67433</v>
      </c>
      <c r="J100" s="1">
        <v>0.1383393</v>
      </c>
      <c r="K100">
        <v>4</v>
      </c>
    </row>
    <row r="101" spans="1:11" ht="12.75">
      <c r="A101" t="s">
        <v>21</v>
      </c>
      <c r="B101">
        <v>2</v>
      </c>
      <c r="C101">
        <v>1997</v>
      </c>
      <c r="D101">
        <v>98485</v>
      </c>
      <c r="E101">
        <v>276324000</v>
      </c>
      <c r="F101">
        <v>1530</v>
      </c>
      <c r="G101">
        <v>4922493</v>
      </c>
      <c r="H101">
        <v>267901</v>
      </c>
      <c r="I101">
        <v>68503</v>
      </c>
      <c r="J101" s="1">
        <v>0.13966</v>
      </c>
      <c r="K101">
        <v>4</v>
      </c>
    </row>
    <row r="102" spans="1:11" ht="12.75">
      <c r="A102" t="s">
        <v>21</v>
      </c>
      <c r="B102">
        <v>2</v>
      </c>
      <c r="C102">
        <v>1998</v>
      </c>
      <c r="D102">
        <v>98658</v>
      </c>
      <c r="E102">
        <v>279702000</v>
      </c>
      <c r="F102">
        <v>1510</v>
      </c>
      <c r="G102">
        <v>4977176</v>
      </c>
      <c r="H102">
        <v>274028</v>
      </c>
      <c r="I102">
        <v>69572</v>
      </c>
      <c r="J102" s="1">
        <v>0.1417342</v>
      </c>
      <c r="K102">
        <v>4</v>
      </c>
    </row>
    <row r="103" spans="1:11" ht="12.75">
      <c r="A103" t="s">
        <v>21</v>
      </c>
      <c r="B103">
        <v>2</v>
      </c>
      <c r="C103">
        <v>1999</v>
      </c>
      <c r="D103">
        <v>97427</v>
      </c>
      <c r="E103">
        <v>292147000</v>
      </c>
      <c r="F103">
        <v>1490</v>
      </c>
      <c r="G103">
        <v>5043448</v>
      </c>
      <c r="H103">
        <v>276218</v>
      </c>
      <c r="I103">
        <v>70642</v>
      </c>
      <c r="J103" s="1">
        <v>0.1428883</v>
      </c>
      <c r="K103">
        <v>4</v>
      </c>
    </row>
    <row r="104" spans="1:11" ht="12.75">
      <c r="A104" t="s">
        <v>21</v>
      </c>
      <c r="B104">
        <v>2</v>
      </c>
      <c r="C104">
        <v>2000</v>
      </c>
      <c r="D104">
        <v>101803</v>
      </c>
      <c r="E104">
        <v>303136000</v>
      </c>
      <c r="F104">
        <v>1366</v>
      </c>
      <c r="G104">
        <v>5264636</v>
      </c>
      <c r="H104">
        <v>278357</v>
      </c>
      <c r="I104">
        <v>75342</v>
      </c>
      <c r="J104" s="1">
        <v>0.1429513</v>
      </c>
      <c r="K104">
        <v>4</v>
      </c>
    </row>
    <row r="105" spans="1:11" ht="12.75">
      <c r="A105" t="s">
        <v>21</v>
      </c>
      <c r="B105">
        <v>2</v>
      </c>
      <c r="C105">
        <v>2001</v>
      </c>
      <c r="D105">
        <v>90104</v>
      </c>
      <c r="E105">
        <v>322365000</v>
      </c>
      <c r="F105">
        <v>1368</v>
      </c>
      <c r="G105">
        <v>5224415</v>
      </c>
      <c r="H105">
        <v>285112</v>
      </c>
      <c r="I105">
        <v>76419</v>
      </c>
      <c r="J105" s="1">
        <v>0.1420117</v>
      </c>
      <c r="K105">
        <v>4</v>
      </c>
    </row>
    <row r="106" spans="1:11" ht="12.75">
      <c r="A106" t="s">
        <v>21</v>
      </c>
      <c r="B106">
        <v>2</v>
      </c>
      <c r="C106">
        <v>2002</v>
      </c>
      <c r="D106">
        <v>91587</v>
      </c>
      <c r="E106">
        <v>348555000</v>
      </c>
      <c r="F106">
        <v>1414</v>
      </c>
      <c r="G106">
        <v>5276818</v>
      </c>
      <c r="H106">
        <v>287888</v>
      </c>
      <c r="I106">
        <v>77512</v>
      </c>
      <c r="J106" s="1">
        <v>0.1434598</v>
      </c>
      <c r="K106">
        <v>4</v>
      </c>
    </row>
    <row r="107" spans="1:11" ht="12.75">
      <c r="A107" t="s">
        <v>21</v>
      </c>
      <c r="B107">
        <v>2</v>
      </c>
      <c r="C107">
        <v>2003</v>
      </c>
      <c r="D107">
        <v>93677</v>
      </c>
      <c r="E107">
        <v>404920000</v>
      </c>
      <c r="F107">
        <v>1427</v>
      </c>
      <c r="G107">
        <v>5394710</v>
      </c>
      <c r="H107">
        <v>290448</v>
      </c>
      <c r="I107">
        <v>78621</v>
      </c>
      <c r="J107" s="1">
        <v>0.1420938</v>
      </c>
      <c r="K107">
        <v>4</v>
      </c>
    </row>
    <row r="108" spans="1:11" ht="12.75">
      <c r="A108" t="s">
        <v>21</v>
      </c>
      <c r="B108">
        <v>2</v>
      </c>
      <c r="C108">
        <v>2004</v>
      </c>
      <c r="D108">
        <v>99681</v>
      </c>
      <c r="E108">
        <v>455908000</v>
      </c>
      <c r="F108">
        <v>1450</v>
      </c>
      <c r="G108">
        <v>5527871</v>
      </c>
      <c r="H108">
        <v>293192</v>
      </c>
      <c r="I108">
        <v>79745</v>
      </c>
      <c r="J108" s="1">
        <v>0.1431688</v>
      </c>
      <c r="K108">
        <v>4</v>
      </c>
    </row>
    <row r="109" spans="1:11" ht="12.75">
      <c r="A109" t="s">
        <v>21</v>
      </c>
      <c r="B109">
        <v>2</v>
      </c>
      <c r="C109">
        <v>2005</v>
      </c>
      <c r="D109">
        <v>94897</v>
      </c>
      <c r="E109">
        <v>495326000</v>
      </c>
      <c r="F109">
        <v>1473</v>
      </c>
      <c r="G109">
        <v>5529642</v>
      </c>
      <c r="H109">
        <v>295896</v>
      </c>
      <c r="I109">
        <v>80805</v>
      </c>
      <c r="J109" s="1">
        <v>0.1482896</v>
      </c>
      <c r="K109">
        <v>4</v>
      </c>
    </row>
    <row r="110" spans="1:11" ht="12.75">
      <c r="A110" t="s">
        <v>21</v>
      </c>
      <c r="B110">
        <v>2</v>
      </c>
      <c r="C110">
        <v>2006</v>
      </c>
      <c r="D110">
        <v>98557</v>
      </c>
      <c r="E110">
        <v>521840000</v>
      </c>
      <c r="F110">
        <v>1546</v>
      </c>
      <c r="G110">
        <v>5497134</v>
      </c>
      <c r="H110">
        <v>298755</v>
      </c>
      <c r="I110">
        <v>81880</v>
      </c>
      <c r="J110" s="1">
        <v>0.1463773</v>
      </c>
      <c r="K110">
        <v>4</v>
      </c>
    </row>
    <row r="111" spans="1:11" ht="12.75">
      <c r="A111" t="s">
        <v>21</v>
      </c>
      <c r="B111">
        <v>2</v>
      </c>
      <c r="C111">
        <v>2007</v>
      </c>
      <c r="D111">
        <v>98102</v>
      </c>
      <c r="E111">
        <v>552568000</v>
      </c>
      <c r="F111">
        <v>1506</v>
      </c>
      <c r="G111">
        <v>5548023</v>
      </c>
      <c r="H111">
        <v>301621</v>
      </c>
      <c r="I111">
        <v>82969</v>
      </c>
      <c r="J111" s="1">
        <v>0.1421487</v>
      </c>
      <c r="K111">
        <v>4</v>
      </c>
    </row>
    <row r="112" spans="1:11" ht="12.75">
      <c r="A112" t="s">
        <v>22</v>
      </c>
      <c r="B112">
        <v>200</v>
      </c>
      <c r="C112">
        <v>1816</v>
      </c>
      <c r="D112">
        <v>270</v>
      </c>
      <c r="E112">
        <v>16942</v>
      </c>
      <c r="F112">
        <v>255</v>
      </c>
      <c r="G112">
        <v>22528</v>
      </c>
      <c r="H112">
        <v>19520</v>
      </c>
      <c r="I112">
        <v>1957</v>
      </c>
      <c r="J112" s="1">
        <v>0.3366194</v>
      </c>
      <c r="K112">
        <v>4</v>
      </c>
    </row>
    <row r="113" spans="1:11" ht="12.75">
      <c r="A113" t="s">
        <v>22</v>
      </c>
      <c r="B113">
        <v>200</v>
      </c>
      <c r="C113">
        <v>1817</v>
      </c>
      <c r="D113">
        <v>260</v>
      </c>
      <c r="E113">
        <v>16088</v>
      </c>
      <c r="F113">
        <v>190</v>
      </c>
      <c r="G113">
        <v>22994</v>
      </c>
      <c r="H113">
        <v>19814</v>
      </c>
      <c r="I113">
        <v>2006</v>
      </c>
      <c r="J113" s="1">
        <v>0.3279875</v>
      </c>
      <c r="K113">
        <v>4</v>
      </c>
    </row>
    <row r="114" spans="1:11" ht="12.75">
      <c r="A114" t="s">
        <v>22</v>
      </c>
      <c r="B114">
        <v>200</v>
      </c>
      <c r="C114">
        <v>1818</v>
      </c>
      <c r="D114">
        <v>280</v>
      </c>
      <c r="E114">
        <v>15039</v>
      </c>
      <c r="F114">
        <v>173</v>
      </c>
      <c r="G114">
        <v>23465</v>
      </c>
      <c r="H114">
        <v>20105</v>
      </c>
      <c r="I114">
        <v>2057</v>
      </c>
      <c r="J114" s="1">
        <v>0.3292484</v>
      </c>
      <c r="K114">
        <v>4</v>
      </c>
    </row>
    <row r="115" spans="1:11" ht="12.75">
      <c r="A115" t="s">
        <v>22</v>
      </c>
      <c r="B115">
        <v>200</v>
      </c>
      <c r="C115">
        <v>1819</v>
      </c>
      <c r="D115">
        <v>280</v>
      </c>
      <c r="E115">
        <v>12453</v>
      </c>
      <c r="F115">
        <v>143</v>
      </c>
      <c r="G115">
        <v>24000</v>
      </c>
      <c r="H115">
        <v>20389</v>
      </c>
      <c r="I115">
        <v>2109</v>
      </c>
      <c r="J115" s="1">
        <v>0.3172054</v>
      </c>
      <c r="K115">
        <v>4</v>
      </c>
    </row>
    <row r="116" spans="1:11" ht="12.75">
      <c r="A116" t="s">
        <v>22</v>
      </c>
      <c r="B116">
        <v>200</v>
      </c>
      <c r="C116">
        <v>1820</v>
      </c>
      <c r="D116">
        <v>320</v>
      </c>
      <c r="E116">
        <v>11748</v>
      </c>
      <c r="F116">
        <v>144</v>
      </c>
      <c r="G116">
        <v>24498</v>
      </c>
      <c r="H116">
        <v>20686</v>
      </c>
      <c r="I116">
        <v>2163</v>
      </c>
      <c r="J116" s="1">
        <v>0.3165308</v>
      </c>
      <c r="K116">
        <v>4</v>
      </c>
    </row>
    <row r="117" spans="1:11" ht="12.75">
      <c r="A117" t="s">
        <v>22</v>
      </c>
      <c r="B117">
        <v>200</v>
      </c>
      <c r="C117">
        <v>1821</v>
      </c>
      <c r="D117">
        <v>390</v>
      </c>
      <c r="E117">
        <v>10225</v>
      </c>
      <c r="F117">
        <v>139</v>
      </c>
      <c r="G117">
        <v>25009</v>
      </c>
      <c r="H117">
        <v>21008</v>
      </c>
      <c r="I117">
        <v>2218</v>
      </c>
      <c r="J117" s="1">
        <v>0.3173411</v>
      </c>
      <c r="K117">
        <v>4</v>
      </c>
    </row>
    <row r="118" spans="1:11" ht="12.75">
      <c r="A118" t="s">
        <v>22</v>
      </c>
      <c r="B118">
        <v>200</v>
      </c>
      <c r="C118">
        <v>1822</v>
      </c>
      <c r="D118">
        <v>360</v>
      </c>
      <c r="E118">
        <v>9335</v>
      </c>
      <c r="F118">
        <v>125</v>
      </c>
      <c r="G118">
        <v>25517</v>
      </c>
      <c r="H118">
        <v>21339</v>
      </c>
      <c r="I118">
        <v>2274</v>
      </c>
      <c r="J118" s="1">
        <v>0.3114218</v>
      </c>
      <c r="K118">
        <v>4</v>
      </c>
    </row>
    <row r="119" spans="1:11" ht="12.75">
      <c r="A119" t="s">
        <v>22</v>
      </c>
      <c r="B119">
        <v>200</v>
      </c>
      <c r="C119">
        <v>1823</v>
      </c>
      <c r="D119">
        <v>450</v>
      </c>
      <c r="E119">
        <v>9783</v>
      </c>
      <c r="F119">
        <v>125</v>
      </c>
      <c r="G119">
        <v>26095</v>
      </c>
      <c r="H119">
        <v>21666</v>
      </c>
      <c r="I119">
        <v>2331</v>
      </c>
      <c r="J119" s="1">
        <v>0.3181075</v>
      </c>
      <c r="K119">
        <v>4</v>
      </c>
    </row>
    <row r="120" spans="1:11" ht="12.75">
      <c r="A120" t="s">
        <v>22</v>
      </c>
      <c r="B120">
        <v>200</v>
      </c>
      <c r="C120">
        <v>1824</v>
      </c>
      <c r="D120">
        <v>550</v>
      </c>
      <c r="E120">
        <v>10386</v>
      </c>
      <c r="F120">
        <v>132</v>
      </c>
      <c r="G120">
        <v>26622</v>
      </c>
      <c r="H120">
        <v>21978</v>
      </c>
      <c r="I120">
        <v>2391</v>
      </c>
      <c r="J120" s="1">
        <v>0.3299588</v>
      </c>
      <c r="K120">
        <v>4</v>
      </c>
    </row>
    <row r="121" spans="1:11" ht="12.75">
      <c r="A121" t="s">
        <v>22</v>
      </c>
      <c r="B121">
        <v>200</v>
      </c>
      <c r="C121">
        <v>1825</v>
      </c>
      <c r="D121">
        <v>580</v>
      </c>
      <c r="E121">
        <v>10568</v>
      </c>
      <c r="F121">
        <v>132</v>
      </c>
      <c r="G121">
        <v>27159</v>
      </c>
      <c r="H121">
        <v>22281</v>
      </c>
      <c r="I121">
        <v>2451</v>
      </c>
      <c r="J121" s="1">
        <v>0.331249</v>
      </c>
      <c r="K121">
        <v>4</v>
      </c>
    </row>
    <row r="122" spans="1:11" ht="12.75">
      <c r="A122" t="s">
        <v>22</v>
      </c>
      <c r="B122">
        <v>200</v>
      </c>
      <c r="C122">
        <v>1826</v>
      </c>
      <c r="D122">
        <v>520</v>
      </c>
      <c r="E122">
        <v>11475</v>
      </c>
      <c r="F122">
        <v>149</v>
      </c>
      <c r="G122">
        <v>27703</v>
      </c>
      <c r="H122">
        <v>22576</v>
      </c>
      <c r="I122">
        <v>2513</v>
      </c>
      <c r="J122" s="1">
        <v>0.3298248</v>
      </c>
      <c r="K122">
        <v>4</v>
      </c>
    </row>
    <row r="123" spans="1:11" ht="12.75">
      <c r="A123" t="s">
        <v>22</v>
      </c>
      <c r="B123">
        <v>200</v>
      </c>
      <c r="C123">
        <v>1827</v>
      </c>
      <c r="D123">
        <v>690</v>
      </c>
      <c r="E123">
        <v>10941</v>
      </c>
      <c r="F123">
        <v>155</v>
      </c>
      <c r="G123">
        <v>28273</v>
      </c>
      <c r="H123">
        <v>22872</v>
      </c>
      <c r="I123">
        <v>2577</v>
      </c>
      <c r="J123" s="1">
        <v>0.3328305</v>
      </c>
      <c r="K123">
        <v>4</v>
      </c>
    </row>
    <row r="124" spans="1:11" ht="12.75">
      <c r="A124" t="s">
        <v>22</v>
      </c>
      <c r="B124">
        <v>200</v>
      </c>
      <c r="C124">
        <v>1828</v>
      </c>
      <c r="D124">
        <v>700</v>
      </c>
      <c r="E124">
        <v>9459</v>
      </c>
      <c r="F124">
        <v>155</v>
      </c>
      <c r="G124">
        <v>28889</v>
      </c>
      <c r="H124">
        <v>23190</v>
      </c>
      <c r="I124">
        <v>2642</v>
      </c>
      <c r="J124" s="1">
        <v>0.3269334</v>
      </c>
      <c r="K124">
        <v>4</v>
      </c>
    </row>
    <row r="125" spans="1:11" ht="12.75">
      <c r="A125" t="s">
        <v>22</v>
      </c>
      <c r="B125">
        <v>200</v>
      </c>
      <c r="C125">
        <v>1829</v>
      </c>
      <c r="D125">
        <v>690</v>
      </c>
      <c r="E125">
        <v>9559</v>
      </c>
      <c r="F125">
        <v>148</v>
      </c>
      <c r="G125">
        <v>29493</v>
      </c>
      <c r="H125">
        <v>23505</v>
      </c>
      <c r="I125">
        <v>2709</v>
      </c>
      <c r="J125" s="1">
        <v>0.3230436</v>
      </c>
      <c r="K125">
        <v>4</v>
      </c>
    </row>
    <row r="126" spans="1:11" ht="12.75">
      <c r="A126" t="s">
        <v>22</v>
      </c>
      <c r="B126">
        <v>200</v>
      </c>
      <c r="C126">
        <v>1830</v>
      </c>
      <c r="D126">
        <v>680</v>
      </c>
      <c r="E126">
        <v>8491</v>
      </c>
      <c r="F126">
        <v>140</v>
      </c>
      <c r="G126">
        <v>29988</v>
      </c>
      <c r="H126">
        <v>23815</v>
      </c>
      <c r="I126">
        <v>2778</v>
      </c>
      <c r="J126" s="1">
        <v>0.3055974</v>
      </c>
      <c r="K126">
        <v>4</v>
      </c>
    </row>
    <row r="127" spans="1:11" ht="12.75">
      <c r="A127" t="s">
        <v>22</v>
      </c>
      <c r="B127">
        <v>200</v>
      </c>
      <c r="C127">
        <v>1831</v>
      </c>
      <c r="D127">
        <v>600</v>
      </c>
      <c r="E127">
        <v>8903</v>
      </c>
      <c r="F127">
        <v>150</v>
      </c>
      <c r="G127">
        <v>30981</v>
      </c>
      <c r="H127">
        <v>24135</v>
      </c>
      <c r="I127">
        <v>2849</v>
      </c>
      <c r="J127" s="1">
        <v>0.2989098</v>
      </c>
      <c r="K127">
        <v>4</v>
      </c>
    </row>
    <row r="128" spans="1:11" ht="12.75">
      <c r="A128" t="s">
        <v>22</v>
      </c>
      <c r="B128">
        <v>200</v>
      </c>
      <c r="C128">
        <v>1832</v>
      </c>
      <c r="D128">
        <v>630</v>
      </c>
      <c r="E128">
        <v>9332</v>
      </c>
      <c r="F128">
        <v>145</v>
      </c>
      <c r="G128">
        <v>31503</v>
      </c>
      <c r="H128">
        <v>24373</v>
      </c>
      <c r="I128">
        <v>2926</v>
      </c>
      <c r="J128" s="1">
        <v>0.3007703</v>
      </c>
      <c r="K128">
        <v>4</v>
      </c>
    </row>
    <row r="129" spans="1:11" ht="12.75">
      <c r="A129" t="s">
        <v>22</v>
      </c>
      <c r="B129">
        <v>200</v>
      </c>
      <c r="C129">
        <v>1833</v>
      </c>
      <c r="D129">
        <v>730</v>
      </c>
      <c r="E129">
        <v>8184</v>
      </c>
      <c r="F129">
        <v>144</v>
      </c>
      <c r="G129">
        <v>32261</v>
      </c>
      <c r="H129">
        <v>24602</v>
      </c>
      <c r="I129">
        <v>3006</v>
      </c>
      <c r="J129" s="1">
        <v>0.3034555</v>
      </c>
      <c r="K129">
        <v>4</v>
      </c>
    </row>
    <row r="130" spans="1:11" ht="12.75">
      <c r="A130" t="s">
        <v>22</v>
      </c>
      <c r="B130">
        <v>200</v>
      </c>
      <c r="C130">
        <v>1834</v>
      </c>
      <c r="D130">
        <v>790</v>
      </c>
      <c r="E130">
        <v>7919</v>
      </c>
      <c r="F130">
        <v>137</v>
      </c>
      <c r="G130">
        <v>33180</v>
      </c>
      <c r="H130">
        <v>24862</v>
      </c>
      <c r="I130">
        <v>3087</v>
      </c>
      <c r="J130" s="1">
        <v>0.3048541</v>
      </c>
      <c r="K130">
        <v>4</v>
      </c>
    </row>
    <row r="131" spans="1:11" ht="12.75">
      <c r="A131" t="s">
        <v>22</v>
      </c>
      <c r="B131">
        <v>200</v>
      </c>
      <c r="C131">
        <v>1835</v>
      </c>
      <c r="D131">
        <v>930</v>
      </c>
      <c r="E131">
        <v>7147</v>
      </c>
      <c r="F131">
        <v>136</v>
      </c>
      <c r="G131">
        <v>34459</v>
      </c>
      <c r="H131">
        <v>25134</v>
      </c>
      <c r="I131">
        <v>3171</v>
      </c>
      <c r="J131" s="1">
        <v>0.3051496</v>
      </c>
      <c r="K131">
        <v>4</v>
      </c>
    </row>
    <row r="132" spans="1:11" ht="12.75">
      <c r="A132" t="s">
        <v>22</v>
      </c>
      <c r="B132">
        <v>200</v>
      </c>
      <c r="C132">
        <v>1836</v>
      </c>
      <c r="D132">
        <v>970</v>
      </c>
      <c r="E132">
        <v>7721</v>
      </c>
      <c r="F132">
        <v>143</v>
      </c>
      <c r="G132">
        <v>35474</v>
      </c>
      <c r="H132">
        <v>25316</v>
      </c>
      <c r="I132">
        <v>3258</v>
      </c>
      <c r="J132" s="1">
        <v>0.2995106</v>
      </c>
      <c r="K132">
        <v>4</v>
      </c>
    </row>
    <row r="133" spans="1:11" ht="12.75">
      <c r="A133" t="s">
        <v>22</v>
      </c>
      <c r="B133">
        <v>200</v>
      </c>
      <c r="C133">
        <v>1837</v>
      </c>
      <c r="D133">
        <v>1030</v>
      </c>
      <c r="E133">
        <v>8448</v>
      </c>
      <c r="F133">
        <v>143</v>
      </c>
      <c r="G133">
        <v>36676</v>
      </c>
      <c r="H133">
        <v>25651</v>
      </c>
      <c r="I133">
        <v>3346</v>
      </c>
      <c r="J133" s="1">
        <v>0.3008788</v>
      </c>
      <c r="K133">
        <v>4</v>
      </c>
    </row>
    <row r="134" spans="1:11" ht="12.75">
      <c r="A134" t="s">
        <v>22</v>
      </c>
      <c r="B134">
        <v>200</v>
      </c>
      <c r="C134">
        <v>1838</v>
      </c>
      <c r="D134">
        <v>1120</v>
      </c>
      <c r="E134">
        <v>8531</v>
      </c>
      <c r="F134">
        <v>155</v>
      </c>
      <c r="G134">
        <v>37976</v>
      </c>
      <c r="H134">
        <v>25904</v>
      </c>
      <c r="I134">
        <v>3437</v>
      </c>
      <c r="J134" s="1">
        <v>0.3039156</v>
      </c>
      <c r="K134">
        <v>4</v>
      </c>
    </row>
    <row r="135" spans="1:11" ht="12.75">
      <c r="A135" t="s">
        <v>22</v>
      </c>
      <c r="B135">
        <v>200</v>
      </c>
      <c r="C135">
        <v>1839</v>
      </c>
      <c r="D135">
        <v>1250</v>
      </c>
      <c r="E135">
        <v>9737</v>
      </c>
      <c r="F135">
        <v>159</v>
      </c>
      <c r="G135">
        <v>39345</v>
      </c>
      <c r="H135">
        <v>26199</v>
      </c>
      <c r="I135">
        <v>3531</v>
      </c>
      <c r="J135" s="1">
        <v>0.3093704</v>
      </c>
      <c r="K135">
        <v>4</v>
      </c>
    </row>
    <row r="136" spans="1:11" ht="12.75">
      <c r="A136" t="s">
        <v>22</v>
      </c>
      <c r="B136">
        <v>200</v>
      </c>
      <c r="C136">
        <v>1840</v>
      </c>
      <c r="D136">
        <v>1400</v>
      </c>
      <c r="E136">
        <v>10028</v>
      </c>
      <c r="F136">
        <v>168</v>
      </c>
      <c r="G136">
        <v>40982</v>
      </c>
      <c r="H136">
        <v>26488</v>
      </c>
      <c r="I136">
        <v>3627</v>
      </c>
      <c r="J136" s="1">
        <v>0.3113052</v>
      </c>
      <c r="K136">
        <v>4</v>
      </c>
    </row>
    <row r="137" spans="1:11" ht="12.75">
      <c r="A137" t="s">
        <v>22</v>
      </c>
      <c r="B137">
        <v>200</v>
      </c>
      <c r="C137">
        <v>1841</v>
      </c>
      <c r="D137">
        <v>1330</v>
      </c>
      <c r="E137">
        <v>10730</v>
      </c>
      <c r="F137">
        <v>173</v>
      </c>
      <c r="G137">
        <v>41939</v>
      </c>
      <c r="H137">
        <v>26751</v>
      </c>
      <c r="I137">
        <v>3726</v>
      </c>
      <c r="J137" s="1">
        <v>0.3077441</v>
      </c>
      <c r="K137">
        <v>4</v>
      </c>
    </row>
    <row r="138" spans="1:11" ht="12.75">
      <c r="A138" t="s">
        <v>22</v>
      </c>
      <c r="B138">
        <v>200</v>
      </c>
      <c r="C138">
        <v>1842</v>
      </c>
      <c r="D138">
        <v>1080</v>
      </c>
      <c r="E138">
        <v>10836</v>
      </c>
      <c r="F138">
        <v>184</v>
      </c>
      <c r="G138">
        <v>42193</v>
      </c>
      <c r="H138">
        <v>27004</v>
      </c>
      <c r="I138">
        <v>3808</v>
      </c>
      <c r="J138" s="1">
        <v>0.2976352</v>
      </c>
      <c r="K138">
        <v>4</v>
      </c>
    </row>
    <row r="139" spans="1:11" ht="12.75">
      <c r="A139" t="s">
        <v>22</v>
      </c>
      <c r="B139">
        <v>200</v>
      </c>
      <c r="C139">
        <v>1843</v>
      </c>
      <c r="D139">
        <v>1220</v>
      </c>
      <c r="E139">
        <v>10581</v>
      </c>
      <c r="F139">
        <v>158</v>
      </c>
      <c r="G139">
        <v>44151</v>
      </c>
      <c r="H139">
        <v>27256</v>
      </c>
      <c r="I139">
        <v>3891</v>
      </c>
      <c r="J139" s="1">
        <v>0.2985971</v>
      </c>
      <c r="K139">
        <v>4</v>
      </c>
    </row>
    <row r="140" spans="1:11" ht="12.75">
      <c r="A140" t="s">
        <v>22</v>
      </c>
      <c r="B140">
        <v>200</v>
      </c>
      <c r="C140">
        <v>1844</v>
      </c>
      <c r="D140">
        <v>1560</v>
      </c>
      <c r="E140">
        <v>10032</v>
      </c>
      <c r="F140">
        <v>185</v>
      </c>
      <c r="G140">
        <v>45875</v>
      </c>
      <c r="H140">
        <v>27525</v>
      </c>
      <c r="I140">
        <v>3977</v>
      </c>
      <c r="J140" s="1">
        <v>0.3055016</v>
      </c>
      <c r="K140">
        <v>4</v>
      </c>
    </row>
    <row r="141" spans="1:11" ht="12.75">
      <c r="A141" t="s">
        <v>22</v>
      </c>
      <c r="B141">
        <v>200</v>
      </c>
      <c r="C141">
        <v>1845</v>
      </c>
      <c r="D141">
        <v>2200</v>
      </c>
      <c r="E141">
        <v>11869</v>
      </c>
      <c r="F141">
        <v>178</v>
      </c>
      <c r="G141">
        <v>48618</v>
      </c>
      <c r="H141">
        <v>27776</v>
      </c>
      <c r="I141">
        <v>4065</v>
      </c>
      <c r="J141" s="1">
        <v>0.3182051</v>
      </c>
      <c r="K141">
        <v>4</v>
      </c>
    </row>
    <row r="142" spans="1:11" ht="12.75">
      <c r="A142" t="s">
        <v>22</v>
      </c>
      <c r="B142">
        <v>200</v>
      </c>
      <c r="C142">
        <v>1846</v>
      </c>
      <c r="D142">
        <v>2210</v>
      </c>
      <c r="E142">
        <v>13117</v>
      </c>
      <c r="F142">
        <v>191</v>
      </c>
      <c r="G142">
        <v>50672</v>
      </c>
      <c r="H142">
        <v>28002</v>
      </c>
      <c r="I142">
        <v>4154</v>
      </c>
      <c r="J142" s="1">
        <v>0.3028882</v>
      </c>
      <c r="K142">
        <v>4</v>
      </c>
    </row>
    <row r="143" spans="1:11" ht="12.75">
      <c r="A143" t="s">
        <v>22</v>
      </c>
      <c r="B143">
        <v>200</v>
      </c>
      <c r="C143">
        <v>1847</v>
      </c>
      <c r="D143">
        <v>2000</v>
      </c>
      <c r="E143">
        <v>14680</v>
      </c>
      <c r="F143">
        <v>193</v>
      </c>
      <c r="G143">
        <v>51972</v>
      </c>
      <c r="H143">
        <v>27972</v>
      </c>
      <c r="I143">
        <v>4246</v>
      </c>
      <c r="J143" s="1">
        <v>0.2975292</v>
      </c>
      <c r="K143">
        <v>4</v>
      </c>
    </row>
    <row r="144" spans="1:11" ht="12.75">
      <c r="A144" t="s">
        <v>22</v>
      </c>
      <c r="B144">
        <v>200</v>
      </c>
      <c r="C144">
        <v>1848</v>
      </c>
      <c r="D144">
        <v>2090</v>
      </c>
      <c r="E144">
        <v>14883</v>
      </c>
      <c r="F144">
        <v>208</v>
      </c>
      <c r="G144">
        <v>53858</v>
      </c>
      <c r="H144">
        <v>27820</v>
      </c>
      <c r="I144">
        <v>4339</v>
      </c>
      <c r="J144" s="1">
        <v>0.3041608</v>
      </c>
      <c r="K144">
        <v>4</v>
      </c>
    </row>
    <row r="145" spans="1:11" ht="12.75">
      <c r="A145" t="s">
        <v>22</v>
      </c>
      <c r="B145">
        <v>200</v>
      </c>
      <c r="C145">
        <v>1849</v>
      </c>
      <c r="D145">
        <v>2170</v>
      </c>
      <c r="E145">
        <v>12008</v>
      </c>
      <c r="F145">
        <v>203</v>
      </c>
      <c r="G145">
        <v>56525</v>
      </c>
      <c r="H145">
        <v>27714</v>
      </c>
      <c r="I145">
        <v>4435</v>
      </c>
      <c r="J145" s="1">
        <v>0.304769</v>
      </c>
      <c r="K145">
        <v>4</v>
      </c>
    </row>
    <row r="146" spans="1:11" ht="12.75">
      <c r="A146" t="s">
        <v>22</v>
      </c>
      <c r="B146">
        <v>200</v>
      </c>
      <c r="C146">
        <v>1850</v>
      </c>
      <c r="D146">
        <v>2250</v>
      </c>
      <c r="E146">
        <v>11606</v>
      </c>
      <c r="F146">
        <v>201</v>
      </c>
      <c r="G146">
        <v>59236</v>
      </c>
      <c r="H146">
        <v>27524</v>
      </c>
      <c r="I146">
        <v>4533</v>
      </c>
      <c r="J146" s="1">
        <v>0.3041713</v>
      </c>
      <c r="K146">
        <v>4</v>
      </c>
    </row>
    <row r="147" spans="1:11" ht="12.75">
      <c r="A147" t="s">
        <v>22</v>
      </c>
      <c r="B147">
        <v>200</v>
      </c>
      <c r="C147">
        <v>1851</v>
      </c>
      <c r="D147">
        <v>2500</v>
      </c>
      <c r="E147">
        <v>10941</v>
      </c>
      <c r="F147">
        <v>198</v>
      </c>
      <c r="G147">
        <v>61848</v>
      </c>
      <c r="H147">
        <v>27393</v>
      </c>
      <c r="I147">
        <v>4633</v>
      </c>
      <c r="J147" s="1">
        <v>0.3054942</v>
      </c>
      <c r="K147">
        <v>4</v>
      </c>
    </row>
    <row r="148" spans="1:11" ht="12.75">
      <c r="A148" t="s">
        <v>22</v>
      </c>
      <c r="B148">
        <v>200</v>
      </c>
      <c r="C148">
        <v>1852</v>
      </c>
      <c r="D148">
        <v>2700</v>
      </c>
      <c r="E148">
        <v>10132</v>
      </c>
      <c r="F148">
        <v>201</v>
      </c>
      <c r="G148">
        <v>64765</v>
      </c>
      <c r="H148">
        <v>27448</v>
      </c>
      <c r="I148">
        <v>4734</v>
      </c>
      <c r="J148" s="1">
        <v>0.298614</v>
      </c>
      <c r="K148">
        <v>4</v>
      </c>
    </row>
    <row r="149" spans="1:11" ht="12.75">
      <c r="A149" t="s">
        <v>22</v>
      </c>
      <c r="B149">
        <v>200</v>
      </c>
      <c r="C149">
        <v>1853</v>
      </c>
      <c r="D149">
        <v>2900</v>
      </c>
      <c r="E149">
        <v>9140</v>
      </c>
      <c r="F149">
        <v>213</v>
      </c>
      <c r="G149">
        <v>67382</v>
      </c>
      <c r="H149">
        <v>27542</v>
      </c>
      <c r="I149">
        <v>4838</v>
      </c>
      <c r="J149" s="1">
        <v>0.287432</v>
      </c>
      <c r="K149">
        <v>4</v>
      </c>
    </row>
    <row r="150" spans="1:11" ht="12.75">
      <c r="A150" t="s">
        <v>22</v>
      </c>
      <c r="B150">
        <v>200</v>
      </c>
      <c r="C150">
        <v>1854</v>
      </c>
      <c r="D150">
        <v>3119</v>
      </c>
      <c r="E150">
        <v>76329</v>
      </c>
      <c r="F150">
        <v>234</v>
      </c>
      <c r="G150">
        <v>70914</v>
      </c>
      <c r="H150">
        <v>27658</v>
      </c>
      <c r="I150">
        <v>4943</v>
      </c>
      <c r="J150" s="1">
        <v>0.336089</v>
      </c>
      <c r="K150">
        <v>4</v>
      </c>
    </row>
    <row r="151" spans="1:11" ht="12.75">
      <c r="A151" t="s">
        <v>22</v>
      </c>
      <c r="B151">
        <v>200</v>
      </c>
      <c r="C151">
        <v>1855</v>
      </c>
      <c r="D151">
        <v>3270</v>
      </c>
      <c r="E151">
        <v>36520</v>
      </c>
      <c r="F151">
        <v>329</v>
      </c>
      <c r="G151">
        <v>71561</v>
      </c>
      <c r="H151">
        <v>27822</v>
      </c>
      <c r="I151">
        <v>5052</v>
      </c>
      <c r="J151" s="1">
        <v>0.29753</v>
      </c>
      <c r="K151">
        <v>4</v>
      </c>
    </row>
    <row r="152" spans="1:11" ht="12.75">
      <c r="A152" t="s">
        <v>22</v>
      </c>
      <c r="B152">
        <v>200</v>
      </c>
      <c r="C152">
        <v>1856</v>
      </c>
      <c r="D152">
        <v>3644</v>
      </c>
      <c r="E152">
        <v>32369</v>
      </c>
      <c r="F152">
        <v>382</v>
      </c>
      <c r="G152">
        <v>73272</v>
      </c>
      <c r="H152">
        <v>28011</v>
      </c>
      <c r="I152">
        <v>5162</v>
      </c>
      <c r="J152" s="1">
        <v>0.2956996</v>
      </c>
      <c r="K152">
        <v>4</v>
      </c>
    </row>
    <row r="153" spans="1:11" ht="12.75">
      <c r="A153" t="s">
        <v>22</v>
      </c>
      <c r="B153">
        <v>200</v>
      </c>
      <c r="C153">
        <v>1857</v>
      </c>
      <c r="D153">
        <v>3718</v>
      </c>
      <c r="E153">
        <v>18866</v>
      </c>
      <c r="F153">
        <v>272</v>
      </c>
      <c r="G153">
        <v>75317</v>
      </c>
      <c r="H153">
        <v>28187</v>
      </c>
      <c r="I153">
        <v>5275</v>
      </c>
      <c r="J153" s="1">
        <v>0.2900489</v>
      </c>
      <c r="K153">
        <v>4</v>
      </c>
    </row>
    <row r="154" spans="1:11" ht="12.75">
      <c r="A154" t="s">
        <v>22</v>
      </c>
      <c r="B154">
        <v>200</v>
      </c>
      <c r="C154">
        <v>1858</v>
      </c>
      <c r="D154">
        <v>3511</v>
      </c>
      <c r="E154">
        <v>19531</v>
      </c>
      <c r="F154">
        <v>292</v>
      </c>
      <c r="G154">
        <v>73912</v>
      </c>
      <c r="H154">
        <v>28390</v>
      </c>
      <c r="I154">
        <v>5391</v>
      </c>
      <c r="J154" s="1">
        <v>0.2895613</v>
      </c>
      <c r="K154">
        <v>4</v>
      </c>
    </row>
    <row r="155" spans="1:11" ht="12.75">
      <c r="A155" t="s">
        <v>22</v>
      </c>
      <c r="B155">
        <v>200</v>
      </c>
      <c r="C155">
        <v>1859</v>
      </c>
      <c r="D155">
        <v>3773</v>
      </c>
      <c r="E155">
        <v>24324</v>
      </c>
      <c r="F155">
        <v>315</v>
      </c>
      <c r="G155">
        <v>75908</v>
      </c>
      <c r="H155">
        <v>28591</v>
      </c>
      <c r="I155">
        <v>5509</v>
      </c>
      <c r="J155" s="1">
        <v>0.2904985</v>
      </c>
      <c r="K155">
        <v>4</v>
      </c>
    </row>
    <row r="156" spans="1:11" ht="12.75">
      <c r="A156" t="s">
        <v>22</v>
      </c>
      <c r="B156">
        <v>200</v>
      </c>
      <c r="C156">
        <v>1860</v>
      </c>
      <c r="D156">
        <v>3888</v>
      </c>
      <c r="E156">
        <v>25007</v>
      </c>
      <c r="F156">
        <v>347</v>
      </c>
      <c r="G156">
        <v>80738</v>
      </c>
      <c r="H156">
        <v>28778</v>
      </c>
      <c r="I156">
        <v>5629</v>
      </c>
      <c r="J156" s="1">
        <v>0.2764456</v>
      </c>
      <c r="K156">
        <v>4</v>
      </c>
    </row>
    <row r="157" spans="1:11" ht="12.75">
      <c r="A157" t="s">
        <v>22</v>
      </c>
      <c r="B157">
        <v>200</v>
      </c>
      <c r="C157">
        <v>1861</v>
      </c>
      <c r="D157">
        <v>3772</v>
      </c>
      <c r="E157">
        <v>26032</v>
      </c>
      <c r="F157">
        <v>316</v>
      </c>
      <c r="G157">
        <v>81520</v>
      </c>
      <c r="H157">
        <v>28976</v>
      </c>
      <c r="I157">
        <v>5753</v>
      </c>
      <c r="J157" s="1">
        <v>0.2583892</v>
      </c>
      <c r="K157">
        <v>4</v>
      </c>
    </row>
    <row r="158" spans="1:11" ht="12.75">
      <c r="A158" t="s">
        <v>22</v>
      </c>
      <c r="B158">
        <v>200</v>
      </c>
      <c r="C158">
        <v>1862</v>
      </c>
      <c r="D158">
        <v>4006</v>
      </c>
      <c r="E158">
        <v>23575</v>
      </c>
      <c r="F158">
        <v>305</v>
      </c>
      <c r="G158">
        <v>82989</v>
      </c>
      <c r="H158">
        <v>29245</v>
      </c>
      <c r="I158">
        <v>5891</v>
      </c>
      <c r="J158" s="1">
        <v>0.2505943</v>
      </c>
      <c r="K158">
        <v>4</v>
      </c>
    </row>
    <row r="159" spans="1:11" ht="12.75">
      <c r="A159" t="s">
        <v>22</v>
      </c>
      <c r="B159">
        <v>200</v>
      </c>
      <c r="C159">
        <v>1863</v>
      </c>
      <c r="D159">
        <v>4582</v>
      </c>
      <c r="E159">
        <v>22204</v>
      </c>
      <c r="F159">
        <v>312</v>
      </c>
      <c r="G159">
        <v>87608</v>
      </c>
      <c r="H159">
        <v>29471</v>
      </c>
      <c r="I159">
        <v>6033</v>
      </c>
      <c r="J159" s="1">
        <v>0.2509915</v>
      </c>
      <c r="K159">
        <v>4</v>
      </c>
    </row>
    <row r="160" spans="1:11" ht="12.75">
      <c r="A160" t="s">
        <v>22</v>
      </c>
      <c r="B160">
        <v>200</v>
      </c>
      <c r="C160">
        <v>1864</v>
      </c>
      <c r="D160">
        <v>4845</v>
      </c>
      <c r="E160">
        <v>21878</v>
      </c>
      <c r="F160">
        <v>290</v>
      </c>
      <c r="G160">
        <v>90450</v>
      </c>
      <c r="H160">
        <v>29681</v>
      </c>
      <c r="I160">
        <v>6178</v>
      </c>
      <c r="J160" s="1">
        <v>0.2433951</v>
      </c>
      <c r="K160">
        <v>4</v>
      </c>
    </row>
    <row r="161" spans="1:11" ht="12.75">
      <c r="A161" t="s">
        <v>22</v>
      </c>
      <c r="B161">
        <v>200</v>
      </c>
      <c r="C161">
        <v>1865</v>
      </c>
      <c r="D161">
        <v>4882</v>
      </c>
      <c r="E161">
        <v>20976</v>
      </c>
      <c r="F161">
        <v>296</v>
      </c>
      <c r="G161">
        <v>93014</v>
      </c>
      <c r="H161">
        <v>29925</v>
      </c>
      <c r="I161">
        <v>6327</v>
      </c>
      <c r="J161" s="1">
        <v>0.2564121</v>
      </c>
      <c r="K161">
        <v>4</v>
      </c>
    </row>
    <row r="162" spans="1:11" ht="12.75">
      <c r="A162" t="s">
        <v>22</v>
      </c>
      <c r="B162">
        <v>200</v>
      </c>
      <c r="C162">
        <v>1866</v>
      </c>
      <c r="D162">
        <v>4597</v>
      </c>
      <c r="E162">
        <v>20828</v>
      </c>
      <c r="F162">
        <v>286</v>
      </c>
      <c r="G162">
        <v>95236</v>
      </c>
      <c r="H162">
        <v>30148</v>
      </c>
      <c r="I162">
        <v>6479</v>
      </c>
      <c r="J162" s="1">
        <v>0.2482816</v>
      </c>
      <c r="K162">
        <v>4</v>
      </c>
    </row>
    <row r="163" spans="1:11" ht="12.75">
      <c r="A163" t="s">
        <v>22</v>
      </c>
      <c r="B163">
        <v>200</v>
      </c>
      <c r="C163">
        <v>1867</v>
      </c>
      <c r="D163">
        <v>4837</v>
      </c>
      <c r="E163">
        <v>26133</v>
      </c>
      <c r="F163">
        <v>283</v>
      </c>
      <c r="G163">
        <v>95812</v>
      </c>
      <c r="H163">
        <v>30409</v>
      </c>
      <c r="I163">
        <v>6635</v>
      </c>
      <c r="J163" s="1">
        <v>0.2531385</v>
      </c>
      <c r="K163">
        <v>4</v>
      </c>
    </row>
    <row r="164" spans="1:11" ht="12.75">
      <c r="A164" t="s">
        <v>22</v>
      </c>
      <c r="B164">
        <v>200</v>
      </c>
      <c r="C164">
        <v>1868</v>
      </c>
      <c r="D164">
        <v>5050</v>
      </c>
      <c r="E164">
        <v>27264</v>
      </c>
      <c r="F164">
        <v>279</v>
      </c>
      <c r="G164">
        <v>97358</v>
      </c>
      <c r="H164">
        <v>30690</v>
      </c>
      <c r="I164">
        <v>6795</v>
      </c>
      <c r="J164" s="1">
        <v>0.2531005</v>
      </c>
      <c r="K164">
        <v>4</v>
      </c>
    </row>
    <row r="165" spans="1:11" ht="12.75">
      <c r="A165" t="s">
        <v>22</v>
      </c>
      <c r="B165">
        <v>200</v>
      </c>
      <c r="C165">
        <v>1869</v>
      </c>
      <c r="D165">
        <v>5533</v>
      </c>
      <c r="E165">
        <v>22194</v>
      </c>
      <c r="F165">
        <v>270</v>
      </c>
      <c r="G165">
        <v>100633</v>
      </c>
      <c r="H165">
        <v>30978</v>
      </c>
      <c r="I165">
        <v>6958</v>
      </c>
      <c r="J165" s="1">
        <v>0.2463554</v>
      </c>
      <c r="K165">
        <v>4</v>
      </c>
    </row>
    <row r="166" spans="1:11" ht="12.75">
      <c r="A166" t="s">
        <v>22</v>
      </c>
      <c r="B166">
        <v>200</v>
      </c>
      <c r="C166">
        <v>1870</v>
      </c>
      <c r="D166">
        <v>6059</v>
      </c>
      <c r="E166">
        <v>19917</v>
      </c>
      <c r="F166">
        <v>257</v>
      </c>
      <c r="G166">
        <v>103698</v>
      </c>
      <c r="H166">
        <v>31257</v>
      </c>
      <c r="I166">
        <v>7126</v>
      </c>
      <c r="J166" s="1">
        <v>0.2416341</v>
      </c>
      <c r="K166">
        <v>4</v>
      </c>
    </row>
    <row r="167" spans="1:11" ht="12.75">
      <c r="A167" t="s">
        <v>22</v>
      </c>
      <c r="B167">
        <v>200</v>
      </c>
      <c r="C167">
        <v>1871</v>
      </c>
      <c r="D167">
        <v>6733</v>
      </c>
      <c r="E167">
        <v>16177</v>
      </c>
      <c r="F167">
        <v>241</v>
      </c>
      <c r="G167">
        <v>108646</v>
      </c>
      <c r="H167">
        <v>31556</v>
      </c>
      <c r="I167">
        <v>7298</v>
      </c>
      <c r="J167" s="1">
        <v>0.2415633</v>
      </c>
      <c r="K167">
        <v>4</v>
      </c>
    </row>
    <row r="168" spans="1:11" ht="12.75">
      <c r="A168" t="s">
        <v>22</v>
      </c>
      <c r="B168">
        <v>200</v>
      </c>
      <c r="C168">
        <v>1872</v>
      </c>
      <c r="D168">
        <v>6850</v>
      </c>
      <c r="E168">
        <v>19853</v>
      </c>
      <c r="F168">
        <v>254</v>
      </c>
      <c r="G168">
        <v>112120</v>
      </c>
      <c r="H168">
        <v>31874</v>
      </c>
      <c r="I168">
        <v>7490</v>
      </c>
      <c r="J168" s="1">
        <v>0.2377545</v>
      </c>
      <c r="K168">
        <v>4</v>
      </c>
    </row>
    <row r="169" spans="1:11" ht="12.75">
      <c r="A169" t="s">
        <v>22</v>
      </c>
      <c r="B169">
        <v>200</v>
      </c>
      <c r="C169">
        <v>1873</v>
      </c>
      <c r="D169">
        <v>6671</v>
      </c>
      <c r="E169">
        <v>20867</v>
      </c>
      <c r="F169">
        <v>252</v>
      </c>
      <c r="G169">
        <v>117821</v>
      </c>
      <c r="H169">
        <v>32177</v>
      </c>
      <c r="I169">
        <v>7688</v>
      </c>
      <c r="J169" s="1">
        <v>0.2324554</v>
      </c>
      <c r="K169">
        <v>4</v>
      </c>
    </row>
    <row r="170" spans="1:11" ht="12.75">
      <c r="A170" t="s">
        <v>22</v>
      </c>
      <c r="B170">
        <v>200</v>
      </c>
      <c r="C170">
        <v>1874</v>
      </c>
      <c r="D170">
        <v>6087</v>
      </c>
      <c r="E170">
        <v>20839</v>
      </c>
      <c r="F170">
        <v>248</v>
      </c>
      <c r="G170">
        <v>115524</v>
      </c>
      <c r="H170">
        <v>32501</v>
      </c>
      <c r="I170">
        <v>7892</v>
      </c>
      <c r="J170" s="1">
        <v>0.2316298</v>
      </c>
      <c r="K170">
        <v>4</v>
      </c>
    </row>
    <row r="171" spans="1:11" ht="12.75">
      <c r="A171" t="s">
        <v>22</v>
      </c>
      <c r="B171">
        <v>200</v>
      </c>
      <c r="C171">
        <v>1875</v>
      </c>
      <c r="D171">
        <v>6467</v>
      </c>
      <c r="E171">
        <v>21098</v>
      </c>
      <c r="F171">
        <v>245</v>
      </c>
      <c r="G171">
        <v>120906</v>
      </c>
      <c r="H171">
        <v>32839</v>
      </c>
      <c r="I171">
        <v>8100</v>
      </c>
      <c r="J171" s="1">
        <v>0.2355151</v>
      </c>
      <c r="K171">
        <v>4</v>
      </c>
    </row>
    <row r="172" spans="1:11" ht="12.75">
      <c r="A172" t="s">
        <v>22</v>
      </c>
      <c r="B172">
        <v>200</v>
      </c>
      <c r="C172">
        <v>1876</v>
      </c>
      <c r="D172">
        <v>6661</v>
      </c>
      <c r="E172">
        <v>22307</v>
      </c>
      <c r="F172">
        <v>244</v>
      </c>
      <c r="G172">
        <v>120198</v>
      </c>
      <c r="H172">
        <v>33200</v>
      </c>
      <c r="I172">
        <v>8315</v>
      </c>
      <c r="J172" s="1">
        <v>0.2349572</v>
      </c>
      <c r="K172">
        <v>4</v>
      </c>
    </row>
    <row r="173" spans="1:11" ht="12.75">
      <c r="A173" t="s">
        <v>22</v>
      </c>
      <c r="B173">
        <v>200</v>
      </c>
      <c r="C173">
        <v>1877</v>
      </c>
      <c r="D173">
        <v>6715</v>
      </c>
      <c r="E173">
        <v>25051</v>
      </c>
      <c r="F173">
        <v>251</v>
      </c>
      <c r="G173">
        <v>121069</v>
      </c>
      <c r="H173">
        <v>33576</v>
      </c>
      <c r="I173">
        <v>8534</v>
      </c>
      <c r="J173" s="1">
        <v>0.2332203</v>
      </c>
      <c r="K173">
        <v>4</v>
      </c>
    </row>
    <row r="174" spans="1:11" ht="12.75">
      <c r="A174" t="s">
        <v>22</v>
      </c>
      <c r="B174">
        <v>200</v>
      </c>
      <c r="C174">
        <v>1878</v>
      </c>
      <c r="D174">
        <v>6483</v>
      </c>
      <c r="E174">
        <v>25926</v>
      </c>
      <c r="F174">
        <v>261</v>
      </c>
      <c r="G174">
        <v>119929</v>
      </c>
      <c r="H174">
        <v>33943</v>
      </c>
      <c r="I174">
        <v>8760</v>
      </c>
      <c r="J174" s="1">
        <v>0.2282531</v>
      </c>
      <c r="K174">
        <v>4</v>
      </c>
    </row>
    <row r="175" spans="1:11" ht="12.75">
      <c r="A175" t="s">
        <v>22</v>
      </c>
      <c r="B175">
        <v>200</v>
      </c>
      <c r="C175">
        <v>1879</v>
      </c>
      <c r="D175">
        <v>6091</v>
      </c>
      <c r="E175">
        <v>25121</v>
      </c>
      <c r="F175">
        <v>260</v>
      </c>
      <c r="G175">
        <v>120249</v>
      </c>
      <c r="H175">
        <v>34304</v>
      </c>
      <c r="I175">
        <v>8992</v>
      </c>
      <c r="J175" s="1">
        <v>0.2236606</v>
      </c>
      <c r="K175">
        <v>4</v>
      </c>
    </row>
    <row r="176" spans="1:11" ht="12.75">
      <c r="A176" t="s">
        <v>22</v>
      </c>
      <c r="B176">
        <v>200</v>
      </c>
      <c r="C176">
        <v>1880</v>
      </c>
      <c r="D176">
        <v>7873</v>
      </c>
      <c r="E176">
        <v>21448</v>
      </c>
      <c r="F176">
        <v>248</v>
      </c>
      <c r="G176">
        <v>131039</v>
      </c>
      <c r="H176">
        <v>34623</v>
      </c>
      <c r="I176">
        <v>9229</v>
      </c>
      <c r="J176" s="1">
        <v>0.2184708</v>
      </c>
      <c r="K176">
        <v>4</v>
      </c>
    </row>
    <row r="177" spans="1:11" ht="12.75">
      <c r="A177" t="s">
        <v>22</v>
      </c>
      <c r="B177">
        <v>200</v>
      </c>
      <c r="C177">
        <v>1881</v>
      </c>
      <c r="D177">
        <v>8275</v>
      </c>
      <c r="E177">
        <v>22350</v>
      </c>
      <c r="F177">
        <v>247</v>
      </c>
      <c r="G177">
        <v>138269</v>
      </c>
      <c r="H177">
        <v>34934</v>
      </c>
      <c r="I177">
        <v>9474</v>
      </c>
      <c r="J177" s="1">
        <v>0.2164771</v>
      </c>
      <c r="K177">
        <v>4</v>
      </c>
    </row>
    <row r="178" spans="1:11" ht="12.75">
      <c r="A178" t="s">
        <v>22</v>
      </c>
      <c r="B178">
        <v>200</v>
      </c>
      <c r="C178">
        <v>1882</v>
      </c>
      <c r="D178">
        <v>8725</v>
      </c>
      <c r="E178">
        <v>24028</v>
      </c>
      <c r="F178">
        <v>247</v>
      </c>
      <c r="G178">
        <v>139087</v>
      </c>
      <c r="H178">
        <v>35206</v>
      </c>
      <c r="I178">
        <v>9652</v>
      </c>
      <c r="J178" s="1">
        <v>0.2116762</v>
      </c>
      <c r="K178">
        <v>4</v>
      </c>
    </row>
    <row r="179" spans="1:11" ht="12.75">
      <c r="A179" t="s">
        <v>22</v>
      </c>
      <c r="B179">
        <v>200</v>
      </c>
      <c r="C179">
        <v>1883</v>
      </c>
      <c r="D179">
        <v>8666</v>
      </c>
      <c r="E179">
        <v>24410</v>
      </c>
      <c r="F179">
        <v>239</v>
      </c>
      <c r="G179">
        <v>144374</v>
      </c>
      <c r="H179">
        <v>35450</v>
      </c>
      <c r="I179">
        <v>9834</v>
      </c>
      <c r="J179" s="1">
        <v>0.2113786</v>
      </c>
      <c r="K179">
        <v>4</v>
      </c>
    </row>
    <row r="180" spans="1:11" ht="12.75">
      <c r="A180" t="s">
        <v>22</v>
      </c>
      <c r="B180">
        <v>200</v>
      </c>
      <c r="C180">
        <v>1884</v>
      </c>
      <c r="D180">
        <v>7937</v>
      </c>
      <c r="E180">
        <v>27051</v>
      </c>
      <c r="F180">
        <v>240</v>
      </c>
      <c r="G180">
        <v>140583</v>
      </c>
      <c r="H180">
        <v>35724</v>
      </c>
      <c r="I180">
        <v>10019</v>
      </c>
      <c r="J180" s="1">
        <v>0.2080532</v>
      </c>
      <c r="K180">
        <v>4</v>
      </c>
    </row>
    <row r="181" spans="1:11" ht="12.75">
      <c r="A181" t="s">
        <v>22</v>
      </c>
      <c r="B181">
        <v>200</v>
      </c>
      <c r="C181">
        <v>1885</v>
      </c>
      <c r="D181">
        <v>7534</v>
      </c>
      <c r="E181">
        <v>38021</v>
      </c>
      <c r="F181">
        <v>256</v>
      </c>
      <c r="G181">
        <v>139339</v>
      </c>
      <c r="H181">
        <v>36015</v>
      </c>
      <c r="I181">
        <v>10208</v>
      </c>
      <c r="J181" s="1">
        <v>0.2157365</v>
      </c>
      <c r="K181">
        <v>4</v>
      </c>
    </row>
    <row r="182" spans="1:11" ht="12.75">
      <c r="A182" t="s">
        <v>22</v>
      </c>
      <c r="B182">
        <v>200</v>
      </c>
      <c r="C182">
        <v>1886</v>
      </c>
      <c r="D182">
        <v>7122</v>
      </c>
      <c r="E182">
        <v>29412</v>
      </c>
      <c r="F182">
        <v>265</v>
      </c>
      <c r="G182">
        <v>137935</v>
      </c>
      <c r="H182">
        <v>36313</v>
      </c>
      <c r="I182">
        <v>10400</v>
      </c>
      <c r="J182" s="1">
        <v>0.200533</v>
      </c>
      <c r="K182">
        <v>4</v>
      </c>
    </row>
    <row r="183" spans="1:11" ht="12.75">
      <c r="A183" t="s">
        <v>22</v>
      </c>
      <c r="B183">
        <v>200</v>
      </c>
      <c r="C183">
        <v>1887</v>
      </c>
      <c r="D183">
        <v>7681</v>
      </c>
      <c r="E183">
        <v>27740</v>
      </c>
      <c r="F183">
        <v>273</v>
      </c>
      <c r="G183">
        <v>141800</v>
      </c>
      <c r="H183">
        <v>36598</v>
      </c>
      <c r="I183">
        <v>10597</v>
      </c>
      <c r="J183" s="1">
        <v>0.1946572</v>
      </c>
      <c r="K183">
        <v>4</v>
      </c>
    </row>
    <row r="184" spans="1:11" ht="12.75">
      <c r="A184" t="s">
        <v>22</v>
      </c>
      <c r="B184">
        <v>200</v>
      </c>
      <c r="C184">
        <v>1888</v>
      </c>
      <c r="D184">
        <v>8127</v>
      </c>
      <c r="E184">
        <v>27136</v>
      </c>
      <c r="F184">
        <v>273</v>
      </c>
      <c r="G184">
        <v>147484</v>
      </c>
      <c r="H184">
        <v>36881</v>
      </c>
      <c r="I184">
        <v>10796</v>
      </c>
      <c r="J184" s="1">
        <v>0.1886506</v>
      </c>
      <c r="K184">
        <v>4</v>
      </c>
    </row>
    <row r="185" spans="1:11" ht="12.75">
      <c r="A185" t="s">
        <v>22</v>
      </c>
      <c r="B185">
        <v>200</v>
      </c>
      <c r="C185">
        <v>1889</v>
      </c>
      <c r="D185">
        <v>8457</v>
      </c>
      <c r="E185">
        <v>28990</v>
      </c>
      <c r="F185">
        <v>275</v>
      </c>
      <c r="G185">
        <v>152628</v>
      </c>
      <c r="H185">
        <v>37178</v>
      </c>
      <c r="I185">
        <v>11000</v>
      </c>
      <c r="J185" s="1">
        <v>0.1892983</v>
      </c>
      <c r="K185">
        <v>4</v>
      </c>
    </row>
    <row r="186" spans="1:11" ht="12.75">
      <c r="A186" t="s">
        <v>22</v>
      </c>
      <c r="B186">
        <v>200</v>
      </c>
      <c r="C186">
        <v>1890</v>
      </c>
      <c r="D186">
        <v>8031</v>
      </c>
      <c r="E186">
        <v>29602</v>
      </c>
      <c r="F186">
        <v>278</v>
      </c>
      <c r="G186">
        <v>156388</v>
      </c>
      <c r="H186">
        <v>37485</v>
      </c>
      <c r="I186">
        <v>11207</v>
      </c>
      <c r="J186" s="1">
        <v>0.1794749</v>
      </c>
      <c r="K186">
        <v>4</v>
      </c>
    </row>
    <row r="187" spans="1:11" ht="12.75">
      <c r="A187" t="s">
        <v>22</v>
      </c>
      <c r="B187">
        <v>200</v>
      </c>
      <c r="C187">
        <v>1891</v>
      </c>
      <c r="D187">
        <v>7525</v>
      </c>
      <c r="E187">
        <v>29742</v>
      </c>
      <c r="F187">
        <v>281</v>
      </c>
      <c r="G187">
        <v>158759</v>
      </c>
      <c r="H187">
        <v>37802</v>
      </c>
      <c r="I187">
        <v>11419</v>
      </c>
      <c r="J187" s="1">
        <v>0.1783746</v>
      </c>
      <c r="K187">
        <v>4</v>
      </c>
    </row>
    <row r="188" spans="1:11" ht="12.75">
      <c r="A188" t="s">
        <v>22</v>
      </c>
      <c r="B188">
        <v>200</v>
      </c>
      <c r="C188">
        <v>1892</v>
      </c>
      <c r="D188">
        <v>6817</v>
      </c>
      <c r="E188">
        <v>31871</v>
      </c>
      <c r="F188">
        <v>288</v>
      </c>
      <c r="G188">
        <v>156213</v>
      </c>
      <c r="H188">
        <v>38134</v>
      </c>
      <c r="I188">
        <v>11634</v>
      </c>
      <c r="J188" s="1">
        <v>0.1729992</v>
      </c>
      <c r="K188">
        <v>4</v>
      </c>
    </row>
    <row r="189" spans="1:11" ht="12.75">
      <c r="A189" t="s">
        <v>22</v>
      </c>
      <c r="B189">
        <v>200</v>
      </c>
      <c r="C189">
        <v>1893</v>
      </c>
      <c r="D189">
        <v>7089</v>
      </c>
      <c r="E189">
        <v>29824</v>
      </c>
      <c r="F189">
        <v>294</v>
      </c>
      <c r="G189">
        <v>139713</v>
      </c>
      <c r="H189">
        <v>38490</v>
      </c>
      <c r="I189">
        <v>11854</v>
      </c>
      <c r="J189" s="1">
        <v>0.1703931</v>
      </c>
      <c r="K189">
        <v>4</v>
      </c>
    </row>
    <row r="190" spans="1:11" ht="12.75">
      <c r="A190" t="s">
        <v>22</v>
      </c>
      <c r="B190">
        <v>200</v>
      </c>
      <c r="C190">
        <v>1894</v>
      </c>
      <c r="D190">
        <v>7546</v>
      </c>
      <c r="E190">
        <v>33168</v>
      </c>
      <c r="F190">
        <v>302</v>
      </c>
      <c r="G190">
        <v>159644</v>
      </c>
      <c r="H190">
        <v>38859</v>
      </c>
      <c r="I190">
        <v>12078</v>
      </c>
      <c r="J190" s="1">
        <v>0.1779257</v>
      </c>
      <c r="K190">
        <v>4</v>
      </c>
    </row>
    <row r="191" spans="1:11" ht="12.75">
      <c r="A191" t="s">
        <v>22</v>
      </c>
      <c r="B191">
        <v>200</v>
      </c>
      <c r="C191">
        <v>1895</v>
      </c>
      <c r="D191">
        <v>7827</v>
      </c>
      <c r="E191">
        <v>35743</v>
      </c>
      <c r="F191">
        <v>309</v>
      </c>
      <c r="G191">
        <v>161765</v>
      </c>
      <c r="H191">
        <v>39221</v>
      </c>
      <c r="I191">
        <v>12306</v>
      </c>
      <c r="J191" s="1">
        <v>0.1719241</v>
      </c>
      <c r="K191">
        <v>4</v>
      </c>
    </row>
    <row r="192" spans="1:11" ht="12.75">
      <c r="A192" t="s">
        <v>22</v>
      </c>
      <c r="B192">
        <v>200</v>
      </c>
      <c r="C192">
        <v>1896</v>
      </c>
      <c r="D192">
        <v>8799</v>
      </c>
      <c r="E192">
        <v>35253</v>
      </c>
      <c r="F192">
        <v>315</v>
      </c>
      <c r="G192">
        <v>165596</v>
      </c>
      <c r="H192">
        <v>39599</v>
      </c>
      <c r="I192">
        <v>12538</v>
      </c>
      <c r="J192" s="1">
        <v>0.1736574</v>
      </c>
      <c r="K192">
        <v>4</v>
      </c>
    </row>
    <row r="193" spans="1:11" ht="12.75">
      <c r="A193" t="s">
        <v>22</v>
      </c>
      <c r="B193">
        <v>200</v>
      </c>
      <c r="C193">
        <v>1897</v>
      </c>
      <c r="D193">
        <v>8937</v>
      </c>
      <c r="E193">
        <v>35187</v>
      </c>
      <c r="F193">
        <v>319</v>
      </c>
      <c r="G193">
        <v>170127</v>
      </c>
      <c r="H193">
        <v>39987</v>
      </c>
      <c r="I193">
        <v>12775</v>
      </c>
      <c r="J193" s="1">
        <v>0.1658213</v>
      </c>
      <c r="K193">
        <v>4</v>
      </c>
    </row>
    <row r="194" spans="1:11" ht="12.75">
      <c r="A194" t="s">
        <v>22</v>
      </c>
      <c r="B194">
        <v>200</v>
      </c>
      <c r="C194">
        <v>1898</v>
      </c>
      <c r="D194">
        <v>8748</v>
      </c>
      <c r="E194">
        <v>38741</v>
      </c>
      <c r="F194">
        <v>331</v>
      </c>
      <c r="G194">
        <v>170616</v>
      </c>
      <c r="H194">
        <v>40381</v>
      </c>
      <c r="I194">
        <v>13017</v>
      </c>
      <c r="J194" s="1">
        <v>0.1574313</v>
      </c>
      <c r="K194">
        <v>4</v>
      </c>
    </row>
    <row r="195" spans="1:11" ht="12.75">
      <c r="A195" t="s">
        <v>22</v>
      </c>
      <c r="B195">
        <v>200</v>
      </c>
      <c r="C195">
        <v>1899</v>
      </c>
      <c r="D195">
        <v>9572</v>
      </c>
      <c r="E195">
        <v>63547</v>
      </c>
      <c r="F195">
        <v>331</v>
      </c>
      <c r="G195">
        <v>183524</v>
      </c>
      <c r="H195">
        <v>40774</v>
      </c>
      <c r="I195">
        <v>13263</v>
      </c>
      <c r="J195" s="1">
        <v>0.1686449</v>
      </c>
      <c r="K195">
        <v>4</v>
      </c>
    </row>
    <row r="196" spans="1:11" ht="12.75">
      <c r="A196" t="s">
        <v>22</v>
      </c>
      <c r="B196">
        <v>200</v>
      </c>
      <c r="C196">
        <v>1900</v>
      </c>
      <c r="D196">
        <v>4980</v>
      </c>
      <c r="E196">
        <v>119587</v>
      </c>
      <c r="F196">
        <v>487</v>
      </c>
      <c r="G196">
        <v>185652</v>
      </c>
      <c r="H196">
        <v>41155</v>
      </c>
      <c r="I196">
        <v>13513</v>
      </c>
      <c r="J196" s="1">
        <v>0.1775276</v>
      </c>
      <c r="K196">
        <v>4</v>
      </c>
    </row>
    <row r="197" spans="1:11" ht="12.75">
      <c r="A197" t="s">
        <v>22</v>
      </c>
      <c r="B197">
        <v>200</v>
      </c>
      <c r="C197">
        <v>1901</v>
      </c>
      <c r="D197">
        <v>4983</v>
      </c>
      <c r="E197">
        <v>116896</v>
      </c>
      <c r="F197">
        <v>521</v>
      </c>
      <c r="G197">
        <v>181916</v>
      </c>
      <c r="H197">
        <v>41538</v>
      </c>
      <c r="I197">
        <v>13769</v>
      </c>
      <c r="J197" s="1">
        <v>0.1742108</v>
      </c>
      <c r="K197">
        <v>4</v>
      </c>
    </row>
    <row r="198" spans="1:11" ht="12.75">
      <c r="A198" t="s">
        <v>22</v>
      </c>
      <c r="B198">
        <v>200</v>
      </c>
      <c r="C198">
        <v>1902</v>
      </c>
      <c r="D198">
        <v>4988</v>
      </c>
      <c r="E198">
        <v>93419</v>
      </c>
      <c r="F198">
        <v>489</v>
      </c>
      <c r="G198">
        <v>188800</v>
      </c>
      <c r="H198">
        <v>41893</v>
      </c>
      <c r="I198">
        <v>13932</v>
      </c>
      <c r="J198" s="1">
        <v>0.1612536</v>
      </c>
      <c r="K198">
        <v>4</v>
      </c>
    </row>
    <row r="199" spans="1:11" ht="12.75">
      <c r="A199" t="s">
        <v>22</v>
      </c>
      <c r="B199">
        <v>200</v>
      </c>
      <c r="C199">
        <v>1903</v>
      </c>
      <c r="D199">
        <v>5115</v>
      </c>
      <c r="E199">
        <v>66400</v>
      </c>
      <c r="F199">
        <v>416</v>
      </c>
      <c r="G199">
        <v>189999</v>
      </c>
      <c r="H199">
        <v>42247</v>
      </c>
      <c r="I199">
        <v>14098</v>
      </c>
      <c r="J199" s="1">
        <v>0.1429793</v>
      </c>
      <c r="K199">
        <v>4</v>
      </c>
    </row>
    <row r="200" spans="1:11" ht="12.75">
      <c r="A200" t="s">
        <v>22</v>
      </c>
      <c r="B200">
        <v>200</v>
      </c>
      <c r="C200">
        <v>1904</v>
      </c>
      <c r="D200">
        <v>5108</v>
      </c>
      <c r="E200">
        <v>59715</v>
      </c>
      <c r="F200">
        <v>409</v>
      </c>
      <c r="G200">
        <v>190787</v>
      </c>
      <c r="H200">
        <v>42610</v>
      </c>
      <c r="I200">
        <v>14266</v>
      </c>
      <c r="J200" s="1">
        <v>0.134843</v>
      </c>
      <c r="K200">
        <v>4</v>
      </c>
    </row>
    <row r="201" spans="1:11" ht="12.75">
      <c r="A201" t="s">
        <v>22</v>
      </c>
      <c r="B201">
        <v>200</v>
      </c>
      <c r="C201">
        <v>1905</v>
      </c>
      <c r="D201">
        <v>5905</v>
      </c>
      <c r="E201">
        <v>55604</v>
      </c>
      <c r="F201">
        <v>394</v>
      </c>
      <c r="G201">
        <v>193559</v>
      </c>
      <c r="H201">
        <v>42981</v>
      </c>
      <c r="I201">
        <v>14435</v>
      </c>
      <c r="J201" s="1">
        <v>0.1206698</v>
      </c>
      <c r="K201">
        <v>4</v>
      </c>
    </row>
    <row r="202" spans="1:11" ht="12.75">
      <c r="A202" t="s">
        <v>22</v>
      </c>
      <c r="B202">
        <v>200</v>
      </c>
      <c r="C202">
        <v>1906</v>
      </c>
      <c r="D202">
        <v>6566</v>
      </c>
      <c r="E202">
        <v>53899</v>
      </c>
      <c r="F202">
        <v>384</v>
      </c>
      <c r="G202">
        <v>200326</v>
      </c>
      <c r="H202">
        <v>43360</v>
      </c>
      <c r="I202">
        <v>14607</v>
      </c>
      <c r="J202" s="1">
        <v>0.123381</v>
      </c>
      <c r="K202">
        <v>4</v>
      </c>
    </row>
    <row r="203" spans="1:11" ht="12.75">
      <c r="A203" t="s">
        <v>22</v>
      </c>
      <c r="B203">
        <v>200</v>
      </c>
      <c r="C203">
        <v>1907</v>
      </c>
      <c r="D203">
        <v>6628</v>
      </c>
      <c r="E203">
        <v>53207</v>
      </c>
      <c r="F203">
        <v>369</v>
      </c>
      <c r="G203">
        <v>209252</v>
      </c>
      <c r="H203">
        <v>43736</v>
      </c>
      <c r="I203">
        <v>14781</v>
      </c>
      <c r="J203" s="1">
        <v>0.1218775</v>
      </c>
      <c r="K203">
        <v>4</v>
      </c>
    </row>
    <row r="204" spans="1:11" ht="12.75">
      <c r="A204" t="s">
        <v>22</v>
      </c>
      <c r="B204">
        <v>200</v>
      </c>
      <c r="C204">
        <v>1908</v>
      </c>
      <c r="D204">
        <v>5381</v>
      </c>
      <c r="E204">
        <v>51755</v>
      </c>
      <c r="F204">
        <v>364</v>
      </c>
      <c r="G204">
        <v>204564</v>
      </c>
      <c r="H204">
        <v>44124</v>
      </c>
      <c r="I204">
        <v>14957</v>
      </c>
      <c r="J204" s="1">
        <v>0.1214317</v>
      </c>
      <c r="K204">
        <v>4</v>
      </c>
    </row>
    <row r="205" spans="1:11" ht="12.75">
      <c r="A205" t="s">
        <v>22</v>
      </c>
      <c r="B205">
        <v>200</v>
      </c>
      <c r="C205">
        <v>1909</v>
      </c>
      <c r="D205">
        <v>5976</v>
      </c>
      <c r="E205">
        <v>56532</v>
      </c>
      <c r="F205">
        <v>381</v>
      </c>
      <c r="G205">
        <v>206119</v>
      </c>
      <c r="H205">
        <v>44520</v>
      </c>
      <c r="I205">
        <v>15135</v>
      </c>
      <c r="J205" s="1">
        <v>0.1170813</v>
      </c>
      <c r="K205">
        <v>4</v>
      </c>
    </row>
    <row r="206" spans="1:11" ht="12.75">
      <c r="A206" t="s">
        <v>22</v>
      </c>
      <c r="B206">
        <v>200</v>
      </c>
      <c r="C206">
        <v>1910</v>
      </c>
      <c r="D206">
        <v>6476</v>
      </c>
      <c r="E206">
        <v>61417</v>
      </c>
      <c r="F206">
        <v>372</v>
      </c>
      <c r="G206">
        <v>208082</v>
      </c>
      <c r="H206">
        <v>44916</v>
      </c>
      <c r="I206">
        <v>15315</v>
      </c>
      <c r="J206" s="1">
        <v>0.1163184</v>
      </c>
      <c r="K206">
        <v>4</v>
      </c>
    </row>
    <row r="207" spans="1:11" ht="12.75">
      <c r="A207" t="s">
        <v>22</v>
      </c>
      <c r="B207">
        <v>200</v>
      </c>
      <c r="C207">
        <v>1911</v>
      </c>
      <c r="D207">
        <v>6566</v>
      </c>
      <c r="E207">
        <v>65309</v>
      </c>
      <c r="F207">
        <v>376</v>
      </c>
      <c r="G207">
        <v>212663</v>
      </c>
      <c r="H207">
        <v>45286</v>
      </c>
      <c r="I207">
        <v>17502</v>
      </c>
      <c r="J207" s="1">
        <v>0.1184512</v>
      </c>
      <c r="K207">
        <v>4</v>
      </c>
    </row>
    <row r="208" spans="1:11" ht="12.75">
      <c r="A208" t="s">
        <v>22</v>
      </c>
      <c r="B208">
        <v>200</v>
      </c>
      <c r="C208">
        <v>1912</v>
      </c>
      <c r="D208">
        <v>6905</v>
      </c>
      <c r="E208">
        <v>67957</v>
      </c>
      <c r="F208">
        <v>523</v>
      </c>
      <c r="G208">
        <v>202129</v>
      </c>
      <c r="H208">
        <v>45436</v>
      </c>
      <c r="I208">
        <v>17618</v>
      </c>
      <c r="J208" s="1">
        <v>0.1168812</v>
      </c>
      <c r="K208">
        <v>4</v>
      </c>
    </row>
    <row r="209" spans="1:11" ht="12.75">
      <c r="A209" t="s">
        <v>22</v>
      </c>
      <c r="B209">
        <v>200</v>
      </c>
      <c r="C209">
        <v>1913</v>
      </c>
      <c r="D209">
        <v>7787</v>
      </c>
      <c r="E209">
        <v>67734</v>
      </c>
      <c r="F209">
        <v>533</v>
      </c>
      <c r="G209">
        <v>220455</v>
      </c>
      <c r="H209">
        <v>45648</v>
      </c>
      <c r="I209">
        <v>17768</v>
      </c>
      <c r="J209" s="1">
        <v>0.1127498</v>
      </c>
      <c r="K209">
        <v>4</v>
      </c>
    </row>
    <row r="210" spans="1:11" ht="12.75">
      <c r="A210" t="s">
        <v>22</v>
      </c>
      <c r="B210">
        <v>200</v>
      </c>
      <c r="C210">
        <v>1914</v>
      </c>
      <c r="D210">
        <v>7971</v>
      </c>
      <c r="E210">
        <v>1678843</v>
      </c>
      <c r="F210">
        <v>532</v>
      </c>
      <c r="G210">
        <v>213992</v>
      </c>
      <c r="H210">
        <v>46048</v>
      </c>
      <c r="I210">
        <v>17852</v>
      </c>
      <c r="J210" s="1">
        <v>0.1379118</v>
      </c>
      <c r="K210">
        <v>4</v>
      </c>
    </row>
    <row r="211" spans="1:11" ht="12.75">
      <c r="A211" t="s">
        <v>22</v>
      </c>
      <c r="B211">
        <v>200</v>
      </c>
      <c r="C211">
        <v>1915</v>
      </c>
      <c r="D211">
        <v>8687</v>
      </c>
      <c r="E211">
        <v>4651398</v>
      </c>
      <c r="F211">
        <v>4350</v>
      </c>
      <c r="G211">
        <v>216482</v>
      </c>
      <c r="H211">
        <v>44333</v>
      </c>
      <c r="I211">
        <v>17967</v>
      </c>
      <c r="J211" s="1">
        <v>0.1502266</v>
      </c>
      <c r="K211">
        <v>4</v>
      </c>
    </row>
    <row r="212" spans="1:11" ht="12.75">
      <c r="A212" t="s">
        <v>22</v>
      </c>
      <c r="B212">
        <v>200</v>
      </c>
      <c r="C212">
        <v>1916</v>
      </c>
      <c r="D212">
        <v>9136</v>
      </c>
      <c r="E212">
        <v>6213396</v>
      </c>
      <c r="F212">
        <v>-9</v>
      </c>
      <c r="G212">
        <v>224058</v>
      </c>
      <c r="H212">
        <v>43710</v>
      </c>
      <c r="I212">
        <v>18084</v>
      </c>
      <c r="J212" s="1">
        <v>0.1532101</v>
      </c>
      <c r="K212">
        <v>4</v>
      </c>
    </row>
    <row r="213" spans="1:11" ht="12.75">
      <c r="A213" t="s">
        <v>22</v>
      </c>
      <c r="B213">
        <v>200</v>
      </c>
      <c r="C213">
        <v>1917</v>
      </c>
      <c r="D213">
        <v>9873</v>
      </c>
      <c r="E213">
        <v>7600458</v>
      </c>
      <c r="F213">
        <v>4430</v>
      </c>
      <c r="G213">
        <v>221636</v>
      </c>
      <c r="H213">
        <v>43280</v>
      </c>
      <c r="I213">
        <v>18196</v>
      </c>
      <c r="J213" s="1">
        <v>0.1498969</v>
      </c>
      <c r="K213">
        <v>4</v>
      </c>
    </row>
    <row r="214" spans="1:11" ht="12.75">
      <c r="A214" t="s">
        <v>22</v>
      </c>
      <c r="B214">
        <v>200</v>
      </c>
      <c r="C214">
        <v>1918</v>
      </c>
      <c r="D214">
        <v>9692</v>
      </c>
      <c r="E214">
        <v>8104264</v>
      </c>
      <c r="F214">
        <v>4222</v>
      </c>
      <c r="G214">
        <v>206733</v>
      </c>
      <c r="H214">
        <v>43116</v>
      </c>
      <c r="I214">
        <v>18271</v>
      </c>
      <c r="J214" s="1">
        <v>0.1427992</v>
      </c>
      <c r="K214">
        <v>4</v>
      </c>
    </row>
    <row r="215" spans="1:11" ht="12.75">
      <c r="A215" t="s">
        <v>22</v>
      </c>
      <c r="B215">
        <v>200</v>
      </c>
      <c r="C215">
        <v>1919</v>
      </c>
      <c r="D215">
        <v>8021</v>
      </c>
      <c r="E215">
        <v>745209</v>
      </c>
      <c r="F215">
        <v>1333</v>
      </c>
      <c r="G215">
        <v>201771</v>
      </c>
      <c r="H215">
        <v>44599</v>
      </c>
      <c r="I215">
        <v>18356</v>
      </c>
      <c r="J215" s="1">
        <v>0.1109749</v>
      </c>
      <c r="K215">
        <v>4</v>
      </c>
    </row>
    <row r="216" spans="1:11" ht="12.75">
      <c r="A216" t="s">
        <v>22</v>
      </c>
      <c r="B216">
        <v>200</v>
      </c>
      <c r="C216">
        <v>1920</v>
      </c>
      <c r="D216">
        <v>9212</v>
      </c>
      <c r="E216">
        <v>1475661</v>
      </c>
      <c r="F216">
        <v>596</v>
      </c>
      <c r="G216">
        <v>213247</v>
      </c>
      <c r="H216">
        <v>46472</v>
      </c>
      <c r="I216">
        <v>18412</v>
      </c>
      <c r="J216" s="1">
        <v>0.1276359</v>
      </c>
      <c r="K216">
        <v>4</v>
      </c>
    </row>
    <row r="217" spans="1:11" ht="12.75">
      <c r="A217" t="s">
        <v>22</v>
      </c>
      <c r="B217">
        <v>200</v>
      </c>
      <c r="C217">
        <v>1921</v>
      </c>
      <c r="D217">
        <v>3762</v>
      </c>
      <c r="E217">
        <v>824711</v>
      </c>
      <c r="F217">
        <v>448</v>
      </c>
      <c r="G217">
        <v>148471</v>
      </c>
      <c r="H217">
        <v>47168</v>
      </c>
      <c r="I217">
        <v>18563</v>
      </c>
      <c r="J217" s="1">
        <v>0.0981886</v>
      </c>
      <c r="K217">
        <v>4</v>
      </c>
    </row>
    <row r="218" spans="1:11" ht="12.75">
      <c r="A218" t="s">
        <v>22</v>
      </c>
      <c r="B218">
        <v>200</v>
      </c>
      <c r="C218">
        <v>1922</v>
      </c>
      <c r="D218">
        <v>5975</v>
      </c>
      <c r="E218">
        <v>549008</v>
      </c>
      <c r="F218">
        <v>368</v>
      </c>
      <c r="G218">
        <v>196303</v>
      </c>
      <c r="H218">
        <v>44372</v>
      </c>
      <c r="I218">
        <v>18539</v>
      </c>
      <c r="J218" s="1">
        <v>0.0945104</v>
      </c>
      <c r="K218">
        <v>4</v>
      </c>
    </row>
    <row r="219" spans="1:11" ht="12.75">
      <c r="A219" t="s">
        <v>22</v>
      </c>
      <c r="B219">
        <v>200</v>
      </c>
      <c r="C219">
        <v>1923</v>
      </c>
      <c r="D219">
        <v>8618</v>
      </c>
      <c r="E219">
        <v>584227</v>
      </c>
      <c r="F219">
        <v>337</v>
      </c>
      <c r="G219">
        <v>207379</v>
      </c>
      <c r="H219">
        <v>44596</v>
      </c>
      <c r="I219">
        <v>18518</v>
      </c>
      <c r="J219" s="1">
        <v>0.099046</v>
      </c>
      <c r="K219">
        <v>4</v>
      </c>
    </row>
    <row r="220" spans="1:11" ht="12.75">
      <c r="A220" t="s">
        <v>22</v>
      </c>
      <c r="B220">
        <v>200</v>
      </c>
      <c r="C220">
        <v>1924</v>
      </c>
      <c r="D220">
        <v>8333</v>
      </c>
      <c r="E220">
        <v>584242</v>
      </c>
      <c r="F220">
        <v>337</v>
      </c>
      <c r="G220">
        <v>217763</v>
      </c>
      <c r="H220">
        <v>44915</v>
      </c>
      <c r="I220">
        <v>18497</v>
      </c>
      <c r="J220" s="1">
        <v>0.107154</v>
      </c>
      <c r="K220">
        <v>4</v>
      </c>
    </row>
    <row r="221" spans="1:11" ht="12.75">
      <c r="A221" t="s">
        <v>22</v>
      </c>
      <c r="B221">
        <v>200</v>
      </c>
      <c r="C221">
        <v>1925</v>
      </c>
      <c r="D221">
        <v>7504</v>
      </c>
      <c r="E221">
        <v>580411</v>
      </c>
      <c r="F221">
        <v>342</v>
      </c>
      <c r="G221">
        <v>204764</v>
      </c>
      <c r="H221">
        <v>45059</v>
      </c>
      <c r="I221">
        <v>18474</v>
      </c>
      <c r="J221" s="1">
        <v>0.0955841</v>
      </c>
      <c r="K221">
        <v>4</v>
      </c>
    </row>
    <row r="222" spans="1:11" ht="12.75">
      <c r="A222" t="s">
        <v>22</v>
      </c>
      <c r="B222">
        <v>200</v>
      </c>
      <c r="C222">
        <v>1926</v>
      </c>
      <c r="D222">
        <v>3654</v>
      </c>
      <c r="E222">
        <v>562657</v>
      </c>
      <c r="F222">
        <v>341</v>
      </c>
      <c r="G222">
        <v>118535</v>
      </c>
      <c r="H222">
        <v>45232</v>
      </c>
      <c r="I222">
        <v>18449</v>
      </c>
      <c r="J222" s="1">
        <v>0.0774373</v>
      </c>
      <c r="K222">
        <v>4</v>
      </c>
    </row>
    <row r="223" spans="1:11" ht="12.75">
      <c r="A223" t="s">
        <v>22</v>
      </c>
      <c r="B223">
        <v>200</v>
      </c>
      <c r="C223">
        <v>1927</v>
      </c>
      <c r="D223">
        <v>9243</v>
      </c>
      <c r="E223">
        <v>567952</v>
      </c>
      <c r="F223">
        <v>338</v>
      </c>
      <c r="G223">
        <v>215511</v>
      </c>
      <c r="H223">
        <v>45389</v>
      </c>
      <c r="I223">
        <v>18425</v>
      </c>
      <c r="J223" s="1">
        <v>0.0910882</v>
      </c>
      <c r="K223">
        <v>4</v>
      </c>
    </row>
    <row r="224" spans="1:11" ht="12.75">
      <c r="A224" t="s">
        <v>22</v>
      </c>
      <c r="B224">
        <v>200</v>
      </c>
      <c r="C224">
        <v>1928</v>
      </c>
      <c r="D224">
        <v>8657</v>
      </c>
      <c r="E224">
        <v>542969</v>
      </c>
      <c r="F224">
        <v>330</v>
      </c>
      <c r="G224">
        <v>202956</v>
      </c>
      <c r="H224">
        <v>45578</v>
      </c>
      <c r="I224">
        <v>18401</v>
      </c>
      <c r="J224" s="1">
        <v>0.0830257</v>
      </c>
      <c r="K224">
        <v>4</v>
      </c>
    </row>
    <row r="225" spans="1:11" ht="12.75">
      <c r="A225" t="s">
        <v>22</v>
      </c>
      <c r="B225">
        <v>200</v>
      </c>
      <c r="C225">
        <v>1929</v>
      </c>
      <c r="D225">
        <v>9791</v>
      </c>
      <c r="E225">
        <v>534694</v>
      </c>
      <c r="F225">
        <v>325</v>
      </c>
      <c r="G225">
        <v>213880</v>
      </c>
      <c r="H225">
        <v>45672</v>
      </c>
      <c r="I225">
        <v>18379</v>
      </c>
      <c r="J225" s="1">
        <v>0.0810353</v>
      </c>
      <c r="K225">
        <v>4</v>
      </c>
    </row>
    <row r="226" spans="1:11" ht="12.75">
      <c r="A226" t="s">
        <v>22</v>
      </c>
      <c r="B226">
        <v>200</v>
      </c>
      <c r="C226">
        <v>1930</v>
      </c>
      <c r="D226">
        <v>7444</v>
      </c>
      <c r="E226">
        <v>512181</v>
      </c>
      <c r="F226">
        <v>318</v>
      </c>
      <c r="G226">
        <v>207452</v>
      </c>
      <c r="H226">
        <v>45866</v>
      </c>
      <c r="I226">
        <v>18347</v>
      </c>
      <c r="J226" s="1">
        <v>0.0784137</v>
      </c>
      <c r="K226">
        <v>4</v>
      </c>
    </row>
    <row r="227" spans="1:11" ht="12.75">
      <c r="A227" t="s">
        <v>22</v>
      </c>
      <c r="B227">
        <v>200</v>
      </c>
      <c r="C227">
        <v>1931</v>
      </c>
      <c r="D227">
        <v>5286</v>
      </c>
      <c r="E227">
        <v>489350</v>
      </c>
      <c r="F227">
        <v>319</v>
      </c>
      <c r="G227">
        <v>194351</v>
      </c>
      <c r="H227">
        <v>46074</v>
      </c>
      <c r="I227">
        <v>18316</v>
      </c>
      <c r="J227" s="1">
        <v>0.0782142</v>
      </c>
      <c r="K227">
        <v>4</v>
      </c>
    </row>
    <row r="228" spans="1:11" ht="12.75">
      <c r="A228" t="s">
        <v>22</v>
      </c>
      <c r="B228">
        <v>200</v>
      </c>
      <c r="C228">
        <v>1932</v>
      </c>
      <c r="D228">
        <v>5345</v>
      </c>
      <c r="E228">
        <v>326642</v>
      </c>
      <c r="F228">
        <v>317</v>
      </c>
      <c r="G228">
        <v>187893</v>
      </c>
      <c r="H228">
        <v>46335</v>
      </c>
      <c r="I228">
        <v>18285</v>
      </c>
      <c r="J228" s="1">
        <v>0.0826758</v>
      </c>
      <c r="K228">
        <v>4</v>
      </c>
    </row>
    <row r="229" spans="1:11" ht="12.75">
      <c r="A229" t="s">
        <v>22</v>
      </c>
      <c r="B229">
        <v>200</v>
      </c>
      <c r="C229">
        <v>1933</v>
      </c>
      <c r="D229">
        <v>7138</v>
      </c>
      <c r="E229">
        <v>333267</v>
      </c>
      <c r="F229">
        <v>316</v>
      </c>
      <c r="G229">
        <v>187014</v>
      </c>
      <c r="H229">
        <v>46520</v>
      </c>
      <c r="I229">
        <v>18264</v>
      </c>
      <c r="J229" s="1">
        <v>0.0794872</v>
      </c>
      <c r="K229">
        <v>4</v>
      </c>
    </row>
    <row r="230" spans="1:11" ht="12.75">
      <c r="A230" t="s">
        <v>22</v>
      </c>
      <c r="B230">
        <v>200</v>
      </c>
      <c r="C230">
        <v>1934</v>
      </c>
      <c r="D230">
        <v>8992</v>
      </c>
      <c r="E230">
        <v>540015</v>
      </c>
      <c r="F230">
        <v>318</v>
      </c>
      <c r="G230">
        <v>202870</v>
      </c>
      <c r="H230">
        <v>46666</v>
      </c>
      <c r="I230">
        <v>18237</v>
      </c>
      <c r="J230" s="1">
        <v>0.0804279</v>
      </c>
      <c r="K230">
        <v>4</v>
      </c>
    </row>
    <row r="231" spans="1:11" ht="12.75">
      <c r="A231" t="s">
        <v>22</v>
      </c>
      <c r="B231">
        <v>200</v>
      </c>
      <c r="C231">
        <v>1935</v>
      </c>
      <c r="D231">
        <v>10017</v>
      </c>
      <c r="E231">
        <v>646350</v>
      </c>
      <c r="F231">
        <v>321</v>
      </c>
      <c r="G231">
        <v>206553</v>
      </c>
      <c r="H231">
        <v>46869</v>
      </c>
      <c r="I231">
        <v>18199</v>
      </c>
      <c r="J231" s="1">
        <v>0.0740275</v>
      </c>
      <c r="K231">
        <v>4</v>
      </c>
    </row>
    <row r="232" spans="1:11" ht="12.75">
      <c r="A232" t="s">
        <v>22</v>
      </c>
      <c r="B232">
        <v>200</v>
      </c>
      <c r="C232">
        <v>1936</v>
      </c>
      <c r="D232">
        <v>11974</v>
      </c>
      <c r="E232">
        <v>892341</v>
      </c>
      <c r="F232">
        <v>336</v>
      </c>
      <c r="G232">
        <v>218275</v>
      </c>
      <c r="H232">
        <v>47081</v>
      </c>
      <c r="I232">
        <v>18143</v>
      </c>
      <c r="J232" s="1">
        <v>0.0765834</v>
      </c>
      <c r="K232">
        <v>4</v>
      </c>
    </row>
    <row r="233" spans="1:11" ht="12.75">
      <c r="A233" t="s">
        <v>22</v>
      </c>
      <c r="B233">
        <v>200</v>
      </c>
      <c r="C233">
        <v>1937</v>
      </c>
      <c r="D233">
        <v>13192</v>
      </c>
      <c r="E233">
        <v>1245603</v>
      </c>
      <c r="F233">
        <v>350</v>
      </c>
      <c r="G233">
        <v>225477</v>
      </c>
      <c r="H233">
        <v>47289</v>
      </c>
      <c r="I233">
        <v>18285</v>
      </c>
      <c r="J233" s="1">
        <v>0.0770354</v>
      </c>
      <c r="K233">
        <v>4</v>
      </c>
    </row>
    <row r="234" spans="1:11" ht="12.75">
      <c r="A234" t="s">
        <v>22</v>
      </c>
      <c r="B234">
        <v>200</v>
      </c>
      <c r="C234">
        <v>1938</v>
      </c>
      <c r="D234">
        <v>10565</v>
      </c>
      <c r="E234">
        <v>1863997</v>
      </c>
      <c r="F234">
        <v>376</v>
      </c>
      <c r="G234">
        <v>218151</v>
      </c>
      <c r="H234">
        <v>48404</v>
      </c>
      <c r="I234">
        <v>18350</v>
      </c>
      <c r="J234" s="1">
        <v>0.077787</v>
      </c>
      <c r="K234">
        <v>4</v>
      </c>
    </row>
    <row r="235" spans="1:11" ht="12.75">
      <c r="A235" t="s">
        <v>22</v>
      </c>
      <c r="B235">
        <v>200</v>
      </c>
      <c r="C235">
        <v>1939</v>
      </c>
      <c r="D235">
        <v>13433</v>
      </c>
      <c r="E235">
        <v>7895671</v>
      </c>
      <c r="F235">
        <v>394</v>
      </c>
      <c r="G235">
        <v>219686</v>
      </c>
      <c r="H235">
        <v>47762</v>
      </c>
      <c r="I235">
        <v>18429</v>
      </c>
      <c r="J235" s="1">
        <v>0.0996836</v>
      </c>
      <c r="K235">
        <v>4</v>
      </c>
    </row>
    <row r="236" spans="1:11" ht="12.75">
      <c r="A236" t="s">
        <v>22</v>
      </c>
      <c r="B236">
        <v>200</v>
      </c>
      <c r="C236">
        <v>1940</v>
      </c>
      <c r="D236">
        <v>13183</v>
      </c>
      <c r="E236">
        <v>9948329</v>
      </c>
      <c r="F236">
        <v>1020</v>
      </c>
      <c r="G236">
        <v>232740</v>
      </c>
      <c r="H236">
        <v>48226</v>
      </c>
      <c r="I236">
        <v>18502</v>
      </c>
      <c r="J236" s="1">
        <v>0.0949571</v>
      </c>
      <c r="K236">
        <v>4</v>
      </c>
    </row>
    <row r="237" spans="1:11" ht="12.75">
      <c r="A237" t="s">
        <v>22</v>
      </c>
      <c r="B237">
        <v>200</v>
      </c>
      <c r="C237">
        <v>1941</v>
      </c>
      <c r="D237">
        <v>12510</v>
      </c>
      <c r="E237">
        <v>11280839</v>
      </c>
      <c r="F237">
        <v>2300</v>
      </c>
      <c r="G237">
        <v>228173</v>
      </c>
      <c r="H237">
        <v>48216</v>
      </c>
      <c r="I237">
        <v>18579</v>
      </c>
      <c r="J237" s="1">
        <v>0.0992547</v>
      </c>
      <c r="K237">
        <v>4</v>
      </c>
    </row>
    <row r="238" spans="1:11" ht="12.75">
      <c r="A238" t="s">
        <v>22</v>
      </c>
      <c r="B238">
        <v>200</v>
      </c>
      <c r="C238">
        <v>1942</v>
      </c>
      <c r="D238">
        <v>13150</v>
      </c>
      <c r="E238">
        <v>13478623</v>
      </c>
      <c r="F238">
        <v>3390</v>
      </c>
      <c r="G238">
        <v>224075</v>
      </c>
      <c r="H238">
        <v>48400</v>
      </c>
      <c r="I238">
        <v>18601</v>
      </c>
      <c r="J238" s="1">
        <v>0.0935872</v>
      </c>
      <c r="K238">
        <v>4</v>
      </c>
    </row>
    <row r="239" spans="1:11" ht="12.75">
      <c r="A239" t="s">
        <v>22</v>
      </c>
      <c r="B239">
        <v>200</v>
      </c>
      <c r="C239">
        <v>1943</v>
      </c>
      <c r="D239">
        <v>13240</v>
      </c>
      <c r="E239">
        <v>15376590</v>
      </c>
      <c r="F239">
        <v>4145</v>
      </c>
      <c r="G239">
        <v>225114</v>
      </c>
      <c r="H239">
        <v>48789</v>
      </c>
      <c r="I239">
        <v>18643</v>
      </c>
      <c r="J239" s="1">
        <v>0.0873793</v>
      </c>
      <c r="K239">
        <v>4</v>
      </c>
    </row>
    <row r="240" spans="1:11" ht="12.75">
      <c r="A240" t="s">
        <v>22</v>
      </c>
      <c r="B240">
        <v>200</v>
      </c>
      <c r="C240">
        <v>1944</v>
      </c>
      <c r="D240">
        <v>12337</v>
      </c>
      <c r="E240">
        <v>16254371</v>
      </c>
      <c r="F240">
        <v>4900</v>
      </c>
      <c r="G240">
        <v>228152</v>
      </c>
      <c r="H240">
        <v>49016</v>
      </c>
      <c r="I240">
        <v>18687</v>
      </c>
      <c r="J240" s="1">
        <v>0.0832341</v>
      </c>
      <c r="K240">
        <v>4</v>
      </c>
    </row>
    <row r="241" spans="1:11" ht="12.75">
      <c r="A241" t="s">
        <v>22</v>
      </c>
      <c r="B241">
        <v>200</v>
      </c>
      <c r="C241">
        <v>1945</v>
      </c>
      <c r="D241">
        <v>12014</v>
      </c>
      <c r="E241">
        <v>17002048</v>
      </c>
      <c r="F241">
        <v>5090</v>
      </c>
      <c r="G241">
        <v>210425</v>
      </c>
      <c r="H241">
        <v>49182</v>
      </c>
      <c r="I241">
        <v>18705</v>
      </c>
      <c r="J241" s="1">
        <v>0.0879904</v>
      </c>
      <c r="K241">
        <v>4</v>
      </c>
    </row>
    <row r="242" spans="1:11" ht="12.75">
      <c r="A242" t="s">
        <v>23</v>
      </c>
      <c r="B242">
        <v>220</v>
      </c>
      <c r="C242">
        <v>1816</v>
      </c>
      <c r="D242">
        <v>115</v>
      </c>
      <c r="E242">
        <v>10554</v>
      </c>
      <c r="F242">
        <v>132</v>
      </c>
      <c r="G242">
        <v>937</v>
      </c>
      <c r="H242">
        <v>29480</v>
      </c>
      <c r="I242">
        <v>858</v>
      </c>
      <c r="J242" s="1">
        <v>0.117286</v>
      </c>
      <c r="K242">
        <v>4</v>
      </c>
    </row>
    <row r="243" spans="1:11" ht="12.75">
      <c r="A243" t="s">
        <v>23</v>
      </c>
      <c r="B243">
        <v>220</v>
      </c>
      <c r="C243">
        <v>1817</v>
      </c>
      <c r="D243">
        <v>121</v>
      </c>
      <c r="E243">
        <v>8864</v>
      </c>
      <c r="F243">
        <v>131</v>
      </c>
      <c r="G243">
        <v>975</v>
      </c>
      <c r="H243">
        <v>29700</v>
      </c>
      <c r="I243">
        <v>870</v>
      </c>
      <c r="J243" s="1">
        <v>0.1144892</v>
      </c>
      <c r="K243">
        <v>4</v>
      </c>
    </row>
    <row r="244" spans="1:11" ht="12.75">
      <c r="A244" t="s">
        <v>23</v>
      </c>
      <c r="B244">
        <v>220</v>
      </c>
      <c r="C244">
        <v>1818</v>
      </c>
      <c r="D244">
        <v>127</v>
      </c>
      <c r="E244">
        <v>8042</v>
      </c>
      <c r="F244">
        <v>138</v>
      </c>
      <c r="G244">
        <v>1015</v>
      </c>
      <c r="H244">
        <v>29880</v>
      </c>
      <c r="I244">
        <v>882</v>
      </c>
      <c r="J244" s="1">
        <v>0.1151947</v>
      </c>
      <c r="K244">
        <v>4</v>
      </c>
    </row>
    <row r="245" spans="1:11" ht="12.75">
      <c r="A245" t="s">
        <v>23</v>
      </c>
      <c r="B245">
        <v>220</v>
      </c>
      <c r="C245">
        <v>1819</v>
      </c>
      <c r="D245">
        <v>133</v>
      </c>
      <c r="E245">
        <v>9747</v>
      </c>
      <c r="F245">
        <v>182</v>
      </c>
      <c r="G245">
        <v>1057</v>
      </c>
      <c r="H245">
        <v>30060</v>
      </c>
      <c r="I245">
        <v>894</v>
      </c>
      <c r="J245" s="1">
        <v>0.1244631</v>
      </c>
      <c r="K245">
        <v>4</v>
      </c>
    </row>
    <row r="246" spans="1:11" ht="12.75">
      <c r="A246" t="s">
        <v>23</v>
      </c>
      <c r="B246">
        <v>220</v>
      </c>
      <c r="C246">
        <v>1820</v>
      </c>
      <c r="D246">
        <v>140</v>
      </c>
      <c r="E246">
        <v>9414</v>
      </c>
      <c r="F246">
        <v>208</v>
      </c>
      <c r="G246">
        <v>1100</v>
      </c>
      <c r="H246">
        <v>30250</v>
      </c>
      <c r="I246">
        <v>906</v>
      </c>
      <c r="J246" s="1">
        <v>0.1233428</v>
      </c>
      <c r="K246">
        <v>4</v>
      </c>
    </row>
    <row r="247" spans="1:11" ht="12.75">
      <c r="A247" t="s">
        <v>23</v>
      </c>
      <c r="B247">
        <v>220</v>
      </c>
      <c r="C247">
        <v>1821</v>
      </c>
      <c r="D247">
        <v>160</v>
      </c>
      <c r="E247">
        <v>8429</v>
      </c>
      <c r="F247">
        <v>198</v>
      </c>
      <c r="G247">
        <v>1170</v>
      </c>
      <c r="H247">
        <v>30450</v>
      </c>
      <c r="I247">
        <v>919</v>
      </c>
      <c r="J247" s="1">
        <v>0.1204428</v>
      </c>
      <c r="K247">
        <v>4</v>
      </c>
    </row>
    <row r="248" spans="1:11" ht="12.75">
      <c r="A248" t="s">
        <v>23</v>
      </c>
      <c r="B248">
        <v>220</v>
      </c>
      <c r="C248">
        <v>1822</v>
      </c>
      <c r="D248">
        <v>170</v>
      </c>
      <c r="E248">
        <v>9735</v>
      </c>
      <c r="F248">
        <v>243</v>
      </c>
      <c r="G248">
        <v>1245</v>
      </c>
      <c r="H248">
        <v>30700</v>
      </c>
      <c r="I248">
        <v>931</v>
      </c>
      <c r="J248" s="1">
        <v>0.1323384</v>
      </c>
      <c r="K248">
        <v>4</v>
      </c>
    </row>
    <row r="249" spans="1:11" ht="12.75">
      <c r="A249" t="s">
        <v>23</v>
      </c>
      <c r="B249">
        <v>220</v>
      </c>
      <c r="C249">
        <v>1823</v>
      </c>
      <c r="D249">
        <v>190</v>
      </c>
      <c r="E249">
        <v>13569</v>
      </c>
      <c r="F249">
        <v>256</v>
      </c>
      <c r="G249">
        <v>1325</v>
      </c>
      <c r="H249">
        <v>30940</v>
      </c>
      <c r="I249">
        <v>944</v>
      </c>
      <c r="J249" s="1">
        <v>0.1467643</v>
      </c>
      <c r="K249">
        <v>4</v>
      </c>
    </row>
    <row r="250" spans="1:11" ht="12.75">
      <c r="A250" t="s">
        <v>23</v>
      </c>
      <c r="B250">
        <v>220</v>
      </c>
      <c r="C250">
        <v>1824</v>
      </c>
      <c r="D250">
        <v>198</v>
      </c>
      <c r="E250">
        <v>11064</v>
      </c>
      <c r="F250">
        <v>239</v>
      </c>
      <c r="G250">
        <v>1410</v>
      </c>
      <c r="H250">
        <v>31190</v>
      </c>
      <c r="I250">
        <v>957</v>
      </c>
      <c r="J250" s="1">
        <v>0.1370163</v>
      </c>
      <c r="K250">
        <v>4</v>
      </c>
    </row>
    <row r="251" spans="1:11" ht="12.75">
      <c r="A251" t="s">
        <v>23</v>
      </c>
      <c r="B251">
        <v>220</v>
      </c>
      <c r="C251">
        <v>1825</v>
      </c>
      <c r="D251">
        <v>199</v>
      </c>
      <c r="E251">
        <v>10609</v>
      </c>
      <c r="F251">
        <v>237</v>
      </c>
      <c r="G251">
        <v>1500</v>
      </c>
      <c r="H251">
        <v>31410</v>
      </c>
      <c r="I251">
        <v>970</v>
      </c>
      <c r="J251" s="1">
        <v>0.1358082</v>
      </c>
      <c r="K251">
        <v>4</v>
      </c>
    </row>
    <row r="252" spans="1:11" ht="12.75">
      <c r="A252" t="s">
        <v>23</v>
      </c>
      <c r="B252">
        <v>220</v>
      </c>
      <c r="C252">
        <v>1826</v>
      </c>
      <c r="D252">
        <v>206</v>
      </c>
      <c r="E252">
        <v>10604</v>
      </c>
      <c r="F252">
        <v>237</v>
      </c>
      <c r="G252">
        <v>1597</v>
      </c>
      <c r="H252">
        <v>31600</v>
      </c>
      <c r="I252">
        <v>983</v>
      </c>
      <c r="J252" s="1">
        <v>0.1383329</v>
      </c>
      <c r="K252">
        <v>4</v>
      </c>
    </row>
    <row r="253" spans="1:11" ht="12.75">
      <c r="A253" t="s">
        <v>23</v>
      </c>
      <c r="B253">
        <v>220</v>
      </c>
      <c r="C253">
        <v>1827</v>
      </c>
      <c r="D253">
        <v>216</v>
      </c>
      <c r="E253">
        <v>10014</v>
      </c>
      <c r="F253">
        <v>237</v>
      </c>
      <c r="G253">
        <v>2237</v>
      </c>
      <c r="H253">
        <v>31800</v>
      </c>
      <c r="I253">
        <v>996</v>
      </c>
      <c r="J253" s="1">
        <v>0.1347034</v>
      </c>
      <c r="K253">
        <v>4</v>
      </c>
    </row>
    <row r="254" spans="1:11" ht="12.75">
      <c r="A254" t="s">
        <v>23</v>
      </c>
      <c r="B254">
        <v>220</v>
      </c>
      <c r="C254">
        <v>1828</v>
      </c>
      <c r="D254">
        <v>221</v>
      </c>
      <c r="E254">
        <v>12073</v>
      </c>
      <c r="F254">
        <v>247</v>
      </c>
      <c r="G254">
        <v>2379</v>
      </c>
      <c r="H254">
        <v>32000</v>
      </c>
      <c r="I254">
        <v>1010</v>
      </c>
      <c r="J254" s="1">
        <v>0.1437191</v>
      </c>
      <c r="K254">
        <v>4</v>
      </c>
    </row>
    <row r="255" spans="1:11" ht="12.75">
      <c r="A255" t="s">
        <v>23</v>
      </c>
      <c r="B255">
        <v>220</v>
      </c>
      <c r="C255">
        <v>1829</v>
      </c>
      <c r="D255">
        <v>217</v>
      </c>
      <c r="E255">
        <v>11110</v>
      </c>
      <c r="F255">
        <v>265</v>
      </c>
      <c r="G255">
        <v>2248</v>
      </c>
      <c r="H255">
        <v>32280</v>
      </c>
      <c r="I255">
        <v>1023</v>
      </c>
      <c r="J255" s="1">
        <v>0.1361123</v>
      </c>
      <c r="K255">
        <v>4</v>
      </c>
    </row>
    <row r="256" spans="1:11" ht="12.75">
      <c r="A256" t="s">
        <v>23</v>
      </c>
      <c r="B256">
        <v>220</v>
      </c>
      <c r="C256">
        <v>1830</v>
      </c>
      <c r="D256">
        <v>266</v>
      </c>
      <c r="E256">
        <v>12618</v>
      </c>
      <c r="F256">
        <v>259</v>
      </c>
      <c r="G256">
        <v>2531</v>
      </c>
      <c r="H256">
        <v>32370</v>
      </c>
      <c r="I256">
        <v>1037</v>
      </c>
      <c r="J256" s="1">
        <v>0.1401243</v>
      </c>
      <c r="K256">
        <v>4</v>
      </c>
    </row>
    <row r="257" spans="1:11" ht="12.75">
      <c r="A257" t="s">
        <v>23</v>
      </c>
      <c r="B257">
        <v>220</v>
      </c>
      <c r="C257">
        <v>1831</v>
      </c>
      <c r="D257">
        <v>225</v>
      </c>
      <c r="E257">
        <v>18174</v>
      </c>
      <c r="F257">
        <v>373</v>
      </c>
      <c r="G257">
        <v>2341</v>
      </c>
      <c r="H257">
        <v>32570</v>
      </c>
      <c r="I257">
        <v>1052</v>
      </c>
      <c r="J257" s="1">
        <v>0.14995</v>
      </c>
      <c r="K257">
        <v>4</v>
      </c>
    </row>
    <row r="258" spans="1:11" ht="12.75">
      <c r="A258" t="s">
        <v>23</v>
      </c>
      <c r="B258">
        <v>220</v>
      </c>
      <c r="C258">
        <v>1832</v>
      </c>
      <c r="D258">
        <v>225</v>
      </c>
      <c r="E258">
        <v>15838</v>
      </c>
      <c r="F258">
        <v>311</v>
      </c>
      <c r="G258">
        <v>2554</v>
      </c>
      <c r="H258">
        <v>32730</v>
      </c>
      <c r="I258">
        <v>1078</v>
      </c>
      <c r="J258" s="1">
        <v>0.1415275</v>
      </c>
      <c r="K258">
        <v>4</v>
      </c>
    </row>
    <row r="259" spans="1:11" ht="12.75">
      <c r="A259" t="s">
        <v>23</v>
      </c>
      <c r="B259">
        <v>220</v>
      </c>
      <c r="C259">
        <v>1833</v>
      </c>
      <c r="D259">
        <v>236</v>
      </c>
      <c r="E259">
        <v>14117</v>
      </c>
      <c r="F259">
        <v>299</v>
      </c>
      <c r="G259">
        <v>2779</v>
      </c>
      <c r="H259">
        <v>32890</v>
      </c>
      <c r="I259">
        <v>1106</v>
      </c>
      <c r="J259" s="1">
        <v>0.1385674</v>
      </c>
      <c r="K259">
        <v>4</v>
      </c>
    </row>
    <row r="260" spans="1:11" ht="12.75">
      <c r="A260" t="s">
        <v>23</v>
      </c>
      <c r="B260">
        <v>220</v>
      </c>
      <c r="C260">
        <v>1834</v>
      </c>
      <c r="D260">
        <v>269</v>
      </c>
      <c r="E260">
        <v>12501</v>
      </c>
      <c r="F260">
        <v>267</v>
      </c>
      <c r="G260">
        <v>3224</v>
      </c>
      <c r="H260">
        <v>33070</v>
      </c>
      <c r="I260">
        <v>1134</v>
      </c>
      <c r="J260" s="1">
        <v>0.137249</v>
      </c>
      <c r="K260">
        <v>4</v>
      </c>
    </row>
    <row r="261" spans="1:11" ht="12.75">
      <c r="A261" t="s">
        <v>23</v>
      </c>
      <c r="B261">
        <v>220</v>
      </c>
      <c r="C261">
        <v>1835</v>
      </c>
      <c r="D261">
        <v>295</v>
      </c>
      <c r="E261">
        <v>11823</v>
      </c>
      <c r="F261">
        <v>289</v>
      </c>
      <c r="G261">
        <v>3282</v>
      </c>
      <c r="H261">
        <v>33260</v>
      </c>
      <c r="I261">
        <v>1163</v>
      </c>
      <c r="J261" s="1">
        <v>0.1364132</v>
      </c>
      <c r="K261">
        <v>4</v>
      </c>
    </row>
    <row r="262" spans="1:11" ht="12.75">
      <c r="A262" t="s">
        <v>23</v>
      </c>
      <c r="B262">
        <v>220</v>
      </c>
      <c r="C262">
        <v>1836</v>
      </c>
      <c r="D262">
        <v>308</v>
      </c>
      <c r="E262">
        <v>11198</v>
      </c>
      <c r="F262">
        <v>294</v>
      </c>
      <c r="G262">
        <v>3773</v>
      </c>
      <c r="H262">
        <v>33540</v>
      </c>
      <c r="I262">
        <v>1193</v>
      </c>
      <c r="J262" s="1">
        <v>0.1321525</v>
      </c>
      <c r="K262">
        <v>4</v>
      </c>
    </row>
    <row r="263" spans="1:11" ht="12.75">
      <c r="A263" t="s">
        <v>23</v>
      </c>
      <c r="B263">
        <v>220</v>
      </c>
      <c r="C263">
        <v>1837</v>
      </c>
      <c r="D263">
        <v>332</v>
      </c>
      <c r="E263">
        <v>11636</v>
      </c>
      <c r="F263">
        <v>307</v>
      </c>
      <c r="G263">
        <v>4110</v>
      </c>
      <c r="H263">
        <v>33690</v>
      </c>
      <c r="I263">
        <v>1223</v>
      </c>
      <c r="J263" s="1">
        <v>0.1374405</v>
      </c>
      <c r="K263">
        <v>4</v>
      </c>
    </row>
    <row r="264" spans="1:11" ht="12.75">
      <c r="A264" t="s">
        <v>23</v>
      </c>
      <c r="B264">
        <v>220</v>
      </c>
      <c r="C264">
        <v>1838</v>
      </c>
      <c r="D264">
        <v>348</v>
      </c>
      <c r="E264">
        <v>11981</v>
      </c>
      <c r="F264">
        <v>304</v>
      </c>
      <c r="G264">
        <v>4292</v>
      </c>
      <c r="H264">
        <v>33790</v>
      </c>
      <c r="I264">
        <v>1255</v>
      </c>
      <c r="J264" s="1">
        <v>0.136514</v>
      </c>
      <c r="K264">
        <v>4</v>
      </c>
    </row>
    <row r="265" spans="1:11" ht="12.75">
      <c r="A265" t="s">
        <v>23</v>
      </c>
      <c r="B265">
        <v>220</v>
      </c>
      <c r="C265">
        <v>1839</v>
      </c>
      <c r="D265">
        <v>350</v>
      </c>
      <c r="E265">
        <v>12691</v>
      </c>
      <c r="F265">
        <v>300</v>
      </c>
      <c r="G265">
        <v>4186</v>
      </c>
      <c r="H265">
        <v>33940</v>
      </c>
      <c r="I265">
        <v>1287</v>
      </c>
      <c r="J265" s="1">
        <v>0.1328695</v>
      </c>
      <c r="K265">
        <v>4</v>
      </c>
    </row>
    <row r="266" spans="1:11" ht="12.75">
      <c r="A266" t="s">
        <v>23</v>
      </c>
      <c r="B266">
        <v>220</v>
      </c>
      <c r="C266">
        <v>1840</v>
      </c>
      <c r="D266">
        <v>348</v>
      </c>
      <c r="E266">
        <v>18414</v>
      </c>
      <c r="F266">
        <v>446</v>
      </c>
      <c r="G266">
        <v>4254</v>
      </c>
      <c r="H266">
        <v>34080</v>
      </c>
      <c r="I266">
        <v>1320</v>
      </c>
      <c r="J266" s="1">
        <v>0.1503098</v>
      </c>
      <c r="K266">
        <v>4</v>
      </c>
    </row>
    <row r="267" spans="1:11" ht="12.75">
      <c r="A267" t="s">
        <v>23</v>
      </c>
      <c r="B267">
        <v>220</v>
      </c>
      <c r="C267">
        <v>1841</v>
      </c>
      <c r="D267">
        <v>377</v>
      </c>
      <c r="E267">
        <v>20166</v>
      </c>
      <c r="F267">
        <v>483</v>
      </c>
      <c r="G267">
        <v>4970</v>
      </c>
      <c r="H267">
        <v>34230</v>
      </c>
      <c r="I267">
        <v>1353</v>
      </c>
      <c r="J267" s="1">
        <v>0.1578778</v>
      </c>
      <c r="K267">
        <v>4</v>
      </c>
    </row>
    <row r="268" spans="1:11" ht="12.75">
      <c r="A268" t="s">
        <v>23</v>
      </c>
      <c r="B268">
        <v>220</v>
      </c>
      <c r="C268">
        <v>1842</v>
      </c>
      <c r="D268">
        <v>399</v>
      </c>
      <c r="E268">
        <v>20211</v>
      </c>
      <c r="F268">
        <v>438</v>
      </c>
      <c r="G268">
        <v>5211</v>
      </c>
      <c r="H268">
        <v>34450</v>
      </c>
      <c r="I268">
        <v>1388</v>
      </c>
      <c r="J268" s="1">
        <v>0.1579932</v>
      </c>
      <c r="K268">
        <v>4</v>
      </c>
    </row>
    <row r="269" spans="1:11" ht="12.75">
      <c r="A269" t="s">
        <v>23</v>
      </c>
      <c r="B269">
        <v>220</v>
      </c>
      <c r="C269">
        <v>1843</v>
      </c>
      <c r="D269">
        <v>423</v>
      </c>
      <c r="E269">
        <v>18192</v>
      </c>
      <c r="F269">
        <v>397</v>
      </c>
      <c r="G269">
        <v>5301</v>
      </c>
      <c r="H269">
        <v>34660</v>
      </c>
      <c r="I269">
        <v>1424</v>
      </c>
      <c r="J269" s="1">
        <v>0.1497432</v>
      </c>
      <c r="K269">
        <v>4</v>
      </c>
    </row>
    <row r="270" spans="1:11" ht="12.75">
      <c r="A270" t="s">
        <v>23</v>
      </c>
      <c r="B270">
        <v>220</v>
      </c>
      <c r="C270">
        <v>1844</v>
      </c>
      <c r="D270">
        <v>427</v>
      </c>
      <c r="E270">
        <v>17746</v>
      </c>
      <c r="F270">
        <v>361</v>
      </c>
      <c r="G270">
        <v>5504</v>
      </c>
      <c r="H270">
        <v>34900</v>
      </c>
      <c r="I270">
        <v>1460</v>
      </c>
      <c r="J270" s="1">
        <v>0.1435148</v>
      </c>
      <c r="K270">
        <v>4</v>
      </c>
    </row>
    <row r="271" spans="1:11" ht="12.75">
      <c r="A271" t="s">
        <v>23</v>
      </c>
      <c r="B271">
        <v>220</v>
      </c>
      <c r="C271">
        <v>1845</v>
      </c>
      <c r="D271">
        <v>439</v>
      </c>
      <c r="E271">
        <v>17839</v>
      </c>
      <c r="F271">
        <v>357</v>
      </c>
      <c r="G271">
        <v>6341</v>
      </c>
      <c r="H271">
        <v>35160</v>
      </c>
      <c r="I271">
        <v>1497</v>
      </c>
      <c r="J271" s="1">
        <v>0.1414417</v>
      </c>
      <c r="K271">
        <v>4</v>
      </c>
    </row>
    <row r="272" spans="1:11" ht="12.75">
      <c r="A272" t="s">
        <v>23</v>
      </c>
      <c r="B272">
        <v>220</v>
      </c>
      <c r="C272">
        <v>1846</v>
      </c>
      <c r="D272">
        <v>522</v>
      </c>
      <c r="E272">
        <v>19344</v>
      </c>
      <c r="F272">
        <v>388</v>
      </c>
      <c r="G272">
        <v>6640</v>
      </c>
      <c r="H272">
        <v>35400</v>
      </c>
      <c r="I272">
        <v>1536</v>
      </c>
      <c r="J272" s="1">
        <v>0.1373469</v>
      </c>
      <c r="K272">
        <v>4</v>
      </c>
    </row>
    <row r="273" spans="1:11" ht="12.75">
      <c r="A273" t="s">
        <v>23</v>
      </c>
      <c r="B273">
        <v>220</v>
      </c>
      <c r="C273">
        <v>1847</v>
      </c>
      <c r="D273">
        <v>592</v>
      </c>
      <c r="E273">
        <v>20679</v>
      </c>
      <c r="F273">
        <v>394</v>
      </c>
      <c r="G273">
        <v>7696</v>
      </c>
      <c r="H273">
        <v>35470</v>
      </c>
      <c r="I273">
        <v>1559</v>
      </c>
      <c r="J273" s="1">
        <v>0.1464414</v>
      </c>
      <c r="K273">
        <v>4</v>
      </c>
    </row>
    <row r="274" spans="1:11" ht="12.75">
      <c r="A274" t="s">
        <v>23</v>
      </c>
      <c r="B274">
        <v>220</v>
      </c>
      <c r="C274">
        <v>1848</v>
      </c>
      <c r="D274">
        <v>472</v>
      </c>
      <c r="E274">
        <v>22227</v>
      </c>
      <c r="F274">
        <v>387</v>
      </c>
      <c r="G274">
        <v>6095</v>
      </c>
      <c r="H274">
        <v>35520</v>
      </c>
      <c r="I274">
        <v>1583</v>
      </c>
      <c r="J274" s="1">
        <v>0.1356841</v>
      </c>
      <c r="K274">
        <v>4</v>
      </c>
    </row>
    <row r="275" spans="1:11" ht="12.75">
      <c r="A275" t="s">
        <v>23</v>
      </c>
      <c r="B275">
        <v>220</v>
      </c>
      <c r="C275">
        <v>1849</v>
      </c>
      <c r="D275">
        <v>414</v>
      </c>
      <c r="E275">
        <v>19339</v>
      </c>
      <c r="F275">
        <v>465</v>
      </c>
      <c r="G275">
        <v>6356</v>
      </c>
      <c r="H275">
        <v>35550</v>
      </c>
      <c r="I275">
        <v>1607</v>
      </c>
      <c r="J275" s="1">
        <v>0.1321712</v>
      </c>
      <c r="K275">
        <v>4</v>
      </c>
    </row>
    <row r="276" spans="1:11" ht="12.75">
      <c r="A276" t="s">
        <v>23</v>
      </c>
      <c r="B276">
        <v>220</v>
      </c>
      <c r="C276">
        <v>1850</v>
      </c>
      <c r="D276">
        <v>406</v>
      </c>
      <c r="E276">
        <v>16838</v>
      </c>
      <c r="F276">
        <v>439</v>
      </c>
      <c r="G276">
        <v>7191</v>
      </c>
      <c r="H276">
        <v>35630</v>
      </c>
      <c r="I276">
        <v>1632</v>
      </c>
      <c r="J276" s="1">
        <v>0.1270325</v>
      </c>
      <c r="K276">
        <v>4</v>
      </c>
    </row>
    <row r="277" spans="1:11" ht="12.75">
      <c r="A277" t="s">
        <v>23</v>
      </c>
      <c r="B277">
        <v>220</v>
      </c>
      <c r="C277">
        <v>1851</v>
      </c>
      <c r="D277">
        <v>446</v>
      </c>
      <c r="E277">
        <v>16588</v>
      </c>
      <c r="F277">
        <v>402</v>
      </c>
      <c r="G277">
        <v>7392</v>
      </c>
      <c r="H277">
        <v>35800</v>
      </c>
      <c r="I277">
        <v>1657</v>
      </c>
      <c r="J277" s="1">
        <v>0.1277584</v>
      </c>
      <c r="K277">
        <v>4</v>
      </c>
    </row>
    <row r="278" spans="1:11" ht="12.75">
      <c r="A278" t="s">
        <v>23</v>
      </c>
      <c r="B278">
        <v>220</v>
      </c>
      <c r="C278">
        <v>1852</v>
      </c>
      <c r="D278">
        <v>523</v>
      </c>
      <c r="E278">
        <v>17272</v>
      </c>
      <c r="F278">
        <v>397</v>
      </c>
      <c r="G278">
        <v>7955</v>
      </c>
      <c r="H278">
        <v>35950</v>
      </c>
      <c r="I278">
        <v>1752</v>
      </c>
      <c r="J278" s="1">
        <v>0.1276614</v>
      </c>
      <c r="K278">
        <v>4</v>
      </c>
    </row>
    <row r="279" spans="1:11" ht="12.75">
      <c r="A279" t="s">
        <v>23</v>
      </c>
      <c r="B279">
        <v>220</v>
      </c>
      <c r="C279">
        <v>1853</v>
      </c>
      <c r="D279">
        <v>661</v>
      </c>
      <c r="E279">
        <v>17578</v>
      </c>
      <c r="F279">
        <v>424</v>
      </c>
      <c r="G279">
        <v>9384</v>
      </c>
      <c r="H279">
        <v>36070</v>
      </c>
      <c r="I279">
        <v>1853</v>
      </c>
      <c r="J279" s="1">
        <v>0.1309712</v>
      </c>
      <c r="K279">
        <v>4</v>
      </c>
    </row>
    <row r="280" spans="1:11" ht="12.75">
      <c r="A280" t="s">
        <v>23</v>
      </c>
      <c r="B280">
        <v>220</v>
      </c>
      <c r="C280">
        <v>1854</v>
      </c>
      <c r="D280">
        <v>771</v>
      </c>
      <c r="E280">
        <v>30356</v>
      </c>
      <c r="F280">
        <v>440</v>
      </c>
      <c r="G280">
        <v>10830</v>
      </c>
      <c r="H280">
        <v>36230</v>
      </c>
      <c r="I280">
        <v>1959</v>
      </c>
      <c r="J280" s="1">
        <v>0.1253639</v>
      </c>
      <c r="K280">
        <v>4</v>
      </c>
    </row>
    <row r="281" spans="1:11" ht="12.75">
      <c r="A281" t="s">
        <v>23</v>
      </c>
      <c r="B281">
        <v>220</v>
      </c>
      <c r="C281">
        <v>1855</v>
      </c>
      <c r="D281">
        <v>849</v>
      </c>
      <c r="E281">
        <v>43844</v>
      </c>
      <c r="F281">
        <v>645</v>
      </c>
      <c r="G281">
        <v>12340</v>
      </c>
      <c r="H281">
        <v>36080</v>
      </c>
      <c r="I281">
        <v>2072</v>
      </c>
      <c r="J281" s="1">
        <v>0.1463942</v>
      </c>
      <c r="K281">
        <v>4</v>
      </c>
    </row>
    <row r="282" spans="1:11" ht="12.75">
      <c r="A282" t="s">
        <v>23</v>
      </c>
      <c r="B282">
        <v>220</v>
      </c>
      <c r="C282">
        <v>1856</v>
      </c>
      <c r="D282">
        <v>923</v>
      </c>
      <c r="E282">
        <v>36391</v>
      </c>
      <c r="F282">
        <v>645</v>
      </c>
      <c r="G282">
        <v>12870</v>
      </c>
      <c r="H282">
        <v>36190</v>
      </c>
      <c r="I282">
        <v>2192</v>
      </c>
      <c r="J282" s="1">
        <v>0.1404021</v>
      </c>
      <c r="K282">
        <v>4</v>
      </c>
    </row>
    <row r="283" spans="1:11" ht="12.75">
      <c r="A283" t="s">
        <v>23</v>
      </c>
      <c r="B283">
        <v>220</v>
      </c>
      <c r="C283">
        <v>1857</v>
      </c>
      <c r="D283">
        <v>992</v>
      </c>
      <c r="E283">
        <v>22006</v>
      </c>
      <c r="F283">
        <v>528</v>
      </c>
      <c r="G283">
        <v>13148</v>
      </c>
      <c r="H283">
        <v>36300</v>
      </c>
      <c r="I283">
        <v>2318</v>
      </c>
      <c r="J283" s="1">
        <v>0.1394619</v>
      </c>
      <c r="K283">
        <v>4</v>
      </c>
    </row>
    <row r="284" spans="1:11" ht="12.75">
      <c r="A284" t="s">
        <v>23</v>
      </c>
      <c r="B284">
        <v>220</v>
      </c>
      <c r="C284">
        <v>1858</v>
      </c>
      <c r="D284">
        <v>872</v>
      </c>
      <c r="E284">
        <v>19967</v>
      </c>
      <c r="F284">
        <v>427</v>
      </c>
      <c r="G284">
        <v>12941</v>
      </c>
      <c r="H284">
        <v>36340</v>
      </c>
      <c r="I284">
        <v>2451</v>
      </c>
      <c r="J284" s="1">
        <v>0.1314255</v>
      </c>
      <c r="K284">
        <v>4</v>
      </c>
    </row>
    <row r="285" spans="1:11" ht="12.75">
      <c r="A285" t="s">
        <v>23</v>
      </c>
      <c r="B285">
        <v>220</v>
      </c>
      <c r="C285">
        <v>1859</v>
      </c>
      <c r="D285">
        <v>864</v>
      </c>
      <c r="E285">
        <v>32307</v>
      </c>
      <c r="F285">
        <v>465</v>
      </c>
      <c r="G285">
        <v>13081</v>
      </c>
      <c r="H285">
        <v>36500</v>
      </c>
      <c r="I285">
        <v>2592</v>
      </c>
      <c r="J285" s="1">
        <v>0.1387151</v>
      </c>
      <c r="K285">
        <v>4</v>
      </c>
    </row>
    <row r="286" spans="1:11" ht="12.75">
      <c r="A286" t="s">
        <v>23</v>
      </c>
      <c r="B286">
        <v>220</v>
      </c>
      <c r="C286">
        <v>1860</v>
      </c>
      <c r="D286">
        <v>898</v>
      </c>
      <c r="E286">
        <v>25746</v>
      </c>
      <c r="F286">
        <v>608</v>
      </c>
      <c r="G286">
        <v>14260</v>
      </c>
      <c r="H286">
        <v>36510</v>
      </c>
      <c r="I286">
        <v>2742</v>
      </c>
      <c r="J286" s="1">
        <v>0.1220797</v>
      </c>
      <c r="K286">
        <v>4</v>
      </c>
    </row>
    <row r="287" spans="1:11" ht="12.75">
      <c r="A287" t="s">
        <v>23</v>
      </c>
      <c r="B287">
        <v>220</v>
      </c>
      <c r="C287">
        <v>1861</v>
      </c>
      <c r="D287">
        <v>967</v>
      </c>
      <c r="E287">
        <v>26626</v>
      </c>
      <c r="F287">
        <v>528</v>
      </c>
      <c r="G287">
        <v>15407</v>
      </c>
      <c r="H287">
        <v>37390</v>
      </c>
      <c r="I287">
        <v>2900</v>
      </c>
      <c r="J287" s="1">
        <v>0.10858</v>
      </c>
      <c r="K287">
        <v>4</v>
      </c>
    </row>
    <row r="288" spans="1:11" ht="12.75">
      <c r="A288" t="s">
        <v>23</v>
      </c>
      <c r="B288">
        <v>220</v>
      </c>
      <c r="C288">
        <v>1862</v>
      </c>
      <c r="D288">
        <v>1091</v>
      </c>
      <c r="E288">
        <v>26762</v>
      </c>
      <c r="F288">
        <v>520</v>
      </c>
      <c r="G288">
        <v>16258</v>
      </c>
      <c r="H288">
        <v>37520</v>
      </c>
      <c r="I288">
        <v>2946</v>
      </c>
      <c r="J288" s="1">
        <v>0.1061196</v>
      </c>
      <c r="K288">
        <v>4</v>
      </c>
    </row>
    <row r="289" spans="1:11" ht="12.75">
      <c r="A289" t="s">
        <v>23</v>
      </c>
      <c r="B289">
        <v>220</v>
      </c>
      <c r="C289">
        <v>1863</v>
      </c>
      <c r="D289">
        <v>1157</v>
      </c>
      <c r="E289">
        <v>27082</v>
      </c>
      <c r="F289">
        <v>493</v>
      </c>
      <c r="G289">
        <v>16505</v>
      </c>
      <c r="H289">
        <v>37710</v>
      </c>
      <c r="I289">
        <v>2992</v>
      </c>
      <c r="J289" s="1">
        <v>0.1023744</v>
      </c>
      <c r="K289">
        <v>4</v>
      </c>
    </row>
    <row r="290" spans="1:11" ht="12.75">
      <c r="A290" t="s">
        <v>23</v>
      </c>
      <c r="B290">
        <v>220</v>
      </c>
      <c r="C290">
        <v>1864</v>
      </c>
      <c r="D290">
        <v>1213</v>
      </c>
      <c r="E290">
        <v>26345</v>
      </c>
      <c r="F290">
        <v>487</v>
      </c>
      <c r="G290">
        <v>17490</v>
      </c>
      <c r="H290">
        <v>37860</v>
      </c>
      <c r="I290">
        <v>3040</v>
      </c>
      <c r="J290" s="1">
        <v>0.097339</v>
      </c>
      <c r="K290">
        <v>4</v>
      </c>
    </row>
    <row r="291" spans="1:11" ht="12.75">
      <c r="A291" t="s">
        <v>23</v>
      </c>
      <c r="B291">
        <v>220</v>
      </c>
      <c r="C291">
        <v>1865</v>
      </c>
      <c r="D291">
        <v>1204</v>
      </c>
      <c r="E291">
        <v>23844</v>
      </c>
      <c r="F291">
        <v>479</v>
      </c>
      <c r="G291">
        <v>18470</v>
      </c>
      <c r="H291">
        <v>38020</v>
      </c>
      <c r="I291">
        <v>3088</v>
      </c>
      <c r="J291" s="1">
        <v>0.1106782</v>
      </c>
      <c r="K291">
        <v>4</v>
      </c>
    </row>
    <row r="292" spans="1:11" ht="12.75">
      <c r="A292" t="s">
        <v>23</v>
      </c>
      <c r="B292">
        <v>220</v>
      </c>
      <c r="C292">
        <v>1866</v>
      </c>
      <c r="D292">
        <v>1260</v>
      </c>
      <c r="E292">
        <v>24182</v>
      </c>
      <c r="F292">
        <v>458</v>
      </c>
      <c r="G292">
        <v>20124</v>
      </c>
      <c r="H292">
        <v>38080</v>
      </c>
      <c r="I292">
        <v>2644</v>
      </c>
      <c r="J292" s="1">
        <v>0.1093204</v>
      </c>
      <c r="K292">
        <v>4</v>
      </c>
    </row>
    <row r="293" spans="1:11" ht="12.75">
      <c r="A293" t="s">
        <v>23</v>
      </c>
      <c r="B293">
        <v>220</v>
      </c>
      <c r="C293">
        <v>1867</v>
      </c>
      <c r="D293">
        <v>1229</v>
      </c>
      <c r="E293">
        <v>29169</v>
      </c>
      <c r="F293">
        <v>461</v>
      </c>
      <c r="G293">
        <v>20327</v>
      </c>
      <c r="H293">
        <v>38230</v>
      </c>
      <c r="I293">
        <v>3187</v>
      </c>
      <c r="J293" s="1">
        <v>0.1166648</v>
      </c>
      <c r="K293">
        <v>4</v>
      </c>
    </row>
    <row r="294" spans="1:11" ht="12.75">
      <c r="A294" t="s">
        <v>23</v>
      </c>
      <c r="B294">
        <v>220</v>
      </c>
      <c r="C294">
        <v>1868</v>
      </c>
      <c r="D294">
        <v>1235</v>
      </c>
      <c r="E294">
        <v>26153</v>
      </c>
      <c r="F294">
        <v>483</v>
      </c>
      <c r="G294">
        <v>20881</v>
      </c>
      <c r="H294">
        <v>38330</v>
      </c>
      <c r="I294">
        <v>3238</v>
      </c>
      <c r="J294" s="1">
        <v>0.1140514</v>
      </c>
      <c r="K294">
        <v>4</v>
      </c>
    </row>
    <row r="295" spans="1:11" ht="12.75">
      <c r="A295" t="s">
        <v>23</v>
      </c>
      <c r="B295">
        <v>220</v>
      </c>
      <c r="C295">
        <v>1869</v>
      </c>
      <c r="D295">
        <v>1381</v>
      </c>
      <c r="E295">
        <v>23912</v>
      </c>
      <c r="F295">
        <v>474</v>
      </c>
      <c r="G295">
        <v>21423</v>
      </c>
      <c r="H295">
        <v>38390</v>
      </c>
      <c r="I295">
        <v>3290</v>
      </c>
      <c r="J295" s="1">
        <v>0.1133013</v>
      </c>
      <c r="K295">
        <v>4</v>
      </c>
    </row>
    <row r="296" spans="1:11" ht="12.75">
      <c r="A296" t="s">
        <v>23</v>
      </c>
      <c r="B296">
        <v>220</v>
      </c>
      <c r="C296">
        <v>1870</v>
      </c>
      <c r="D296">
        <v>1178</v>
      </c>
      <c r="E296">
        <v>59066</v>
      </c>
      <c r="F296">
        <v>452</v>
      </c>
      <c r="G296">
        <v>18950</v>
      </c>
      <c r="H296">
        <v>38440</v>
      </c>
      <c r="I296">
        <v>3342</v>
      </c>
      <c r="J296" s="1">
        <v>0.1273982</v>
      </c>
      <c r="K296">
        <v>4</v>
      </c>
    </row>
    <row r="297" spans="1:11" ht="12.75">
      <c r="A297" t="s">
        <v>23</v>
      </c>
      <c r="B297">
        <v>220</v>
      </c>
      <c r="C297">
        <v>1871</v>
      </c>
      <c r="D297">
        <v>860</v>
      </c>
      <c r="E297">
        <v>54323</v>
      </c>
      <c r="F297">
        <v>1000</v>
      </c>
      <c r="G297">
        <v>18921</v>
      </c>
      <c r="H297">
        <v>36190</v>
      </c>
      <c r="I297">
        <v>3395</v>
      </c>
      <c r="J297" s="1">
        <v>0.1373235</v>
      </c>
      <c r="K297">
        <v>4</v>
      </c>
    </row>
    <row r="298" spans="1:11" ht="12.75">
      <c r="A298" t="s">
        <v>23</v>
      </c>
      <c r="B298">
        <v>220</v>
      </c>
      <c r="C298">
        <v>1872</v>
      </c>
      <c r="D298">
        <v>1218</v>
      </c>
      <c r="E298">
        <v>23643</v>
      </c>
      <c r="F298">
        <v>483</v>
      </c>
      <c r="G298">
        <v>22932</v>
      </c>
      <c r="H298">
        <v>36140</v>
      </c>
      <c r="I298">
        <v>3297</v>
      </c>
      <c r="J298" s="1">
        <v>0.1032218</v>
      </c>
      <c r="K298">
        <v>4</v>
      </c>
    </row>
    <row r="299" spans="1:11" ht="12.75">
      <c r="A299" t="s">
        <v>23</v>
      </c>
      <c r="B299">
        <v>220</v>
      </c>
      <c r="C299">
        <v>1873</v>
      </c>
      <c r="D299">
        <v>1382</v>
      </c>
      <c r="E299">
        <v>24975</v>
      </c>
      <c r="F299">
        <v>534</v>
      </c>
      <c r="G299">
        <v>24834</v>
      </c>
      <c r="H299">
        <v>36340</v>
      </c>
      <c r="I299">
        <v>3369</v>
      </c>
      <c r="J299" s="1">
        <v>0.1059417</v>
      </c>
      <c r="K299">
        <v>4</v>
      </c>
    </row>
    <row r="300" spans="1:11" ht="12.75">
      <c r="A300" t="s">
        <v>23</v>
      </c>
      <c r="B300">
        <v>220</v>
      </c>
      <c r="C300">
        <v>1874</v>
      </c>
      <c r="D300">
        <v>1416</v>
      </c>
      <c r="E300">
        <v>24764</v>
      </c>
      <c r="F300">
        <v>474</v>
      </c>
      <c r="G300">
        <v>23586</v>
      </c>
      <c r="H300">
        <v>36490</v>
      </c>
      <c r="I300">
        <v>3442</v>
      </c>
      <c r="J300" s="1">
        <v>0.1045917</v>
      </c>
      <c r="K300">
        <v>4</v>
      </c>
    </row>
    <row r="301" spans="1:11" ht="12.75">
      <c r="A301" t="s">
        <v>23</v>
      </c>
      <c r="B301">
        <v>220</v>
      </c>
      <c r="C301">
        <v>1875</v>
      </c>
      <c r="D301">
        <v>1448</v>
      </c>
      <c r="E301">
        <v>25528</v>
      </c>
      <c r="F301">
        <v>485</v>
      </c>
      <c r="G301">
        <v>24610</v>
      </c>
      <c r="H301">
        <v>36660</v>
      </c>
      <c r="I301">
        <v>3517</v>
      </c>
      <c r="J301" s="1">
        <v>0.1054471</v>
      </c>
      <c r="K301">
        <v>4</v>
      </c>
    </row>
    <row r="302" spans="1:11" ht="12.75">
      <c r="A302" t="s">
        <v>23</v>
      </c>
      <c r="B302">
        <v>220</v>
      </c>
      <c r="C302">
        <v>1876</v>
      </c>
      <c r="D302">
        <v>1435</v>
      </c>
      <c r="E302">
        <v>27541</v>
      </c>
      <c r="F302">
        <v>501</v>
      </c>
      <c r="G302">
        <v>24594</v>
      </c>
      <c r="H302">
        <v>36830</v>
      </c>
      <c r="I302">
        <v>3594</v>
      </c>
      <c r="J302" s="1">
        <v>0.1019857</v>
      </c>
      <c r="K302">
        <v>4</v>
      </c>
    </row>
    <row r="303" spans="1:11" ht="12.75">
      <c r="A303" t="s">
        <v>23</v>
      </c>
      <c r="B303">
        <v>220</v>
      </c>
      <c r="C303">
        <v>1877</v>
      </c>
      <c r="D303">
        <v>1507</v>
      </c>
      <c r="E303">
        <v>29114</v>
      </c>
      <c r="F303">
        <v>523</v>
      </c>
      <c r="G303">
        <v>24068</v>
      </c>
      <c r="H303">
        <v>37000</v>
      </c>
      <c r="I303">
        <v>3510</v>
      </c>
      <c r="J303" s="1">
        <v>0.1003129</v>
      </c>
      <c r="K303">
        <v>4</v>
      </c>
    </row>
    <row r="304" spans="1:11" ht="12.75">
      <c r="A304" t="s">
        <v>23</v>
      </c>
      <c r="B304">
        <v>220</v>
      </c>
      <c r="C304">
        <v>1878</v>
      </c>
      <c r="D304">
        <v>1521</v>
      </c>
      <c r="E304">
        <v>29956</v>
      </c>
      <c r="F304">
        <v>543</v>
      </c>
      <c r="G304">
        <v>24607</v>
      </c>
      <c r="H304">
        <v>37180</v>
      </c>
      <c r="I304">
        <v>3596</v>
      </c>
      <c r="J304" s="1">
        <v>0.1008068</v>
      </c>
      <c r="K304">
        <v>4</v>
      </c>
    </row>
    <row r="305" spans="1:11" ht="12.75">
      <c r="A305" t="s">
        <v>23</v>
      </c>
      <c r="B305">
        <v>220</v>
      </c>
      <c r="C305">
        <v>1879</v>
      </c>
      <c r="D305">
        <v>1400</v>
      </c>
      <c r="E305">
        <v>29391</v>
      </c>
      <c r="F305">
        <v>525</v>
      </c>
      <c r="G305">
        <v>25441</v>
      </c>
      <c r="H305">
        <v>37320</v>
      </c>
      <c r="I305">
        <v>3678</v>
      </c>
      <c r="J305" s="1">
        <v>0.1044386</v>
      </c>
      <c r="K305">
        <v>4</v>
      </c>
    </row>
    <row r="306" spans="1:11" ht="12.75">
      <c r="A306" t="s">
        <v>23</v>
      </c>
      <c r="B306">
        <v>220</v>
      </c>
      <c r="C306">
        <v>1880</v>
      </c>
      <c r="D306">
        <v>1725</v>
      </c>
      <c r="E306">
        <v>32816</v>
      </c>
      <c r="F306">
        <v>544</v>
      </c>
      <c r="G306">
        <v>28738</v>
      </c>
      <c r="H306">
        <v>37450</v>
      </c>
      <c r="I306">
        <v>3761</v>
      </c>
      <c r="J306" s="1">
        <v>0.1083109</v>
      </c>
      <c r="K306">
        <v>4</v>
      </c>
    </row>
    <row r="307" spans="1:11" ht="12.75">
      <c r="A307" t="s">
        <v>23</v>
      </c>
      <c r="B307">
        <v>220</v>
      </c>
      <c r="C307">
        <v>1881</v>
      </c>
      <c r="D307">
        <v>1886</v>
      </c>
      <c r="E307">
        <v>36993</v>
      </c>
      <c r="F307">
        <v>578</v>
      </c>
      <c r="G307">
        <v>29421</v>
      </c>
      <c r="H307">
        <v>37590</v>
      </c>
      <c r="I307">
        <v>3829</v>
      </c>
      <c r="J307" s="1">
        <v>0.1105362</v>
      </c>
      <c r="K307">
        <v>4</v>
      </c>
    </row>
    <row r="308" spans="1:11" ht="12.75">
      <c r="A308" t="s">
        <v>23</v>
      </c>
      <c r="B308">
        <v>220</v>
      </c>
      <c r="C308">
        <v>1882</v>
      </c>
      <c r="D308">
        <v>2039</v>
      </c>
      <c r="E308">
        <v>39695</v>
      </c>
      <c r="F308">
        <v>588</v>
      </c>
      <c r="G308">
        <v>31011</v>
      </c>
      <c r="H308">
        <v>37730</v>
      </c>
      <c r="I308">
        <v>3891</v>
      </c>
      <c r="J308" s="1">
        <v>0.1116411</v>
      </c>
      <c r="K308">
        <v>4</v>
      </c>
    </row>
    <row r="309" spans="1:11" ht="12.75">
      <c r="A309" t="s">
        <v>23</v>
      </c>
      <c r="B309">
        <v>220</v>
      </c>
      <c r="C309">
        <v>1883</v>
      </c>
      <c r="D309">
        <v>2069</v>
      </c>
      <c r="E309">
        <v>38423</v>
      </c>
      <c r="F309">
        <v>516</v>
      </c>
      <c r="G309">
        <v>32497</v>
      </c>
      <c r="H309">
        <v>37860</v>
      </c>
      <c r="I309">
        <v>3937</v>
      </c>
      <c r="J309" s="1">
        <v>0.110877</v>
      </c>
      <c r="K309">
        <v>4</v>
      </c>
    </row>
    <row r="310" spans="1:11" ht="12.75">
      <c r="A310" t="s">
        <v>23</v>
      </c>
      <c r="B310">
        <v>220</v>
      </c>
      <c r="C310">
        <v>1884</v>
      </c>
      <c r="D310">
        <v>1872</v>
      </c>
      <c r="E310">
        <v>35795</v>
      </c>
      <c r="F310">
        <v>526</v>
      </c>
      <c r="G310">
        <v>31178</v>
      </c>
      <c r="H310">
        <v>38010</v>
      </c>
      <c r="I310">
        <v>3981</v>
      </c>
      <c r="J310" s="1">
        <v>0.1045231</v>
      </c>
      <c r="K310">
        <v>4</v>
      </c>
    </row>
    <row r="311" spans="1:11" ht="12.75">
      <c r="A311" t="s">
        <v>23</v>
      </c>
      <c r="B311">
        <v>220</v>
      </c>
      <c r="C311">
        <v>1885</v>
      </c>
      <c r="D311">
        <v>1631</v>
      </c>
      <c r="E311">
        <v>35721</v>
      </c>
      <c r="F311">
        <v>519</v>
      </c>
      <c r="G311">
        <v>29911</v>
      </c>
      <c r="H311">
        <v>38110</v>
      </c>
      <c r="I311">
        <v>4018</v>
      </c>
      <c r="J311" s="1">
        <v>0.1010312</v>
      </c>
      <c r="K311">
        <v>4</v>
      </c>
    </row>
    <row r="312" spans="1:11" ht="12.75">
      <c r="A312" t="s">
        <v>23</v>
      </c>
      <c r="B312">
        <v>220</v>
      </c>
      <c r="C312">
        <v>1886</v>
      </c>
      <c r="D312">
        <v>1517</v>
      </c>
      <c r="E312">
        <v>34895</v>
      </c>
      <c r="F312">
        <v>536</v>
      </c>
      <c r="G312">
        <v>29671</v>
      </c>
      <c r="H312">
        <v>38230</v>
      </c>
      <c r="I312">
        <v>4046</v>
      </c>
      <c r="J312" s="1">
        <v>0.0990058</v>
      </c>
      <c r="K312">
        <v>4</v>
      </c>
    </row>
    <row r="313" spans="1:11" ht="12.75">
      <c r="A313" t="s">
        <v>23</v>
      </c>
      <c r="B313">
        <v>220</v>
      </c>
      <c r="C313">
        <v>1887</v>
      </c>
      <c r="D313">
        <v>1568</v>
      </c>
      <c r="E313">
        <v>35359</v>
      </c>
      <c r="F313">
        <v>519</v>
      </c>
      <c r="G313">
        <v>31270</v>
      </c>
      <c r="H313">
        <v>38260</v>
      </c>
      <c r="I313">
        <v>4111</v>
      </c>
      <c r="J313" s="1">
        <v>0.0963572</v>
      </c>
      <c r="K313">
        <v>4</v>
      </c>
    </row>
    <row r="314" spans="1:11" ht="12.75">
      <c r="A314" t="s">
        <v>23</v>
      </c>
      <c r="B314">
        <v>220</v>
      </c>
      <c r="C314">
        <v>1888</v>
      </c>
      <c r="D314">
        <v>1683</v>
      </c>
      <c r="E314">
        <v>35068</v>
      </c>
      <c r="F314">
        <v>569</v>
      </c>
      <c r="G314">
        <v>32522</v>
      </c>
      <c r="H314">
        <v>38290</v>
      </c>
      <c r="I314">
        <v>4256</v>
      </c>
      <c r="J314" s="1">
        <v>0.0934993</v>
      </c>
      <c r="K314">
        <v>4</v>
      </c>
    </row>
    <row r="315" spans="1:11" ht="12.75">
      <c r="A315" t="s">
        <v>23</v>
      </c>
      <c r="B315">
        <v>220</v>
      </c>
      <c r="C315">
        <v>1889</v>
      </c>
      <c r="D315">
        <v>1734</v>
      </c>
      <c r="E315">
        <v>36677</v>
      </c>
      <c r="F315">
        <v>589</v>
      </c>
      <c r="G315">
        <v>33338</v>
      </c>
      <c r="H315">
        <v>38370</v>
      </c>
      <c r="I315">
        <v>4328</v>
      </c>
      <c r="J315" s="1">
        <v>0.0955397</v>
      </c>
      <c r="K315">
        <v>4</v>
      </c>
    </row>
    <row r="316" spans="1:11" ht="12.75">
      <c r="A316" t="s">
        <v>23</v>
      </c>
      <c r="B316">
        <v>220</v>
      </c>
      <c r="C316">
        <v>1890</v>
      </c>
      <c r="D316">
        <v>1962</v>
      </c>
      <c r="E316">
        <v>36771</v>
      </c>
      <c r="F316">
        <v>596</v>
      </c>
      <c r="G316">
        <v>36762</v>
      </c>
      <c r="H316">
        <v>38380</v>
      </c>
      <c r="I316">
        <v>4489</v>
      </c>
      <c r="J316" s="1">
        <v>0.0953017</v>
      </c>
      <c r="K316">
        <v>4</v>
      </c>
    </row>
    <row r="317" spans="1:11" ht="12.75">
      <c r="A317" t="s">
        <v>23</v>
      </c>
      <c r="B317">
        <v>220</v>
      </c>
      <c r="C317">
        <v>1891</v>
      </c>
      <c r="D317">
        <v>1897</v>
      </c>
      <c r="E317">
        <v>37244</v>
      </c>
      <c r="F317">
        <v>605</v>
      </c>
      <c r="G317">
        <v>36784</v>
      </c>
      <c r="H317">
        <v>38350</v>
      </c>
      <c r="I317">
        <v>4575</v>
      </c>
      <c r="J317" s="1">
        <v>0.0964239</v>
      </c>
      <c r="K317">
        <v>4</v>
      </c>
    </row>
    <row r="318" spans="1:11" ht="12.75">
      <c r="A318" t="s">
        <v>23</v>
      </c>
      <c r="B318">
        <v>220</v>
      </c>
      <c r="C318">
        <v>1892</v>
      </c>
      <c r="D318">
        <v>2057</v>
      </c>
      <c r="E318">
        <v>36900</v>
      </c>
      <c r="F318">
        <v>606</v>
      </c>
      <c r="G318">
        <v>36861</v>
      </c>
      <c r="H318">
        <v>38360</v>
      </c>
      <c r="I318">
        <v>3829</v>
      </c>
      <c r="J318" s="1">
        <v>0.0938241</v>
      </c>
      <c r="K318">
        <v>4</v>
      </c>
    </row>
    <row r="319" spans="1:11" ht="12.75">
      <c r="A319" t="s">
        <v>23</v>
      </c>
      <c r="B319">
        <v>220</v>
      </c>
      <c r="C319">
        <v>1893</v>
      </c>
      <c r="D319">
        <v>2003</v>
      </c>
      <c r="E319">
        <v>35917</v>
      </c>
      <c r="F319">
        <v>610</v>
      </c>
      <c r="G319">
        <v>36203</v>
      </c>
      <c r="H319">
        <v>38380</v>
      </c>
      <c r="I319">
        <v>4660</v>
      </c>
      <c r="J319" s="1">
        <v>0.0946154</v>
      </c>
      <c r="K319">
        <v>4</v>
      </c>
    </row>
    <row r="320" spans="1:11" ht="12.75">
      <c r="A320" t="s">
        <v>23</v>
      </c>
      <c r="B320">
        <v>220</v>
      </c>
      <c r="C320">
        <v>1894</v>
      </c>
      <c r="D320">
        <v>2070</v>
      </c>
      <c r="E320">
        <v>36617</v>
      </c>
      <c r="F320">
        <v>590</v>
      </c>
      <c r="G320">
        <v>38243</v>
      </c>
      <c r="H320">
        <v>38420</v>
      </c>
      <c r="I320">
        <v>4704</v>
      </c>
      <c r="J320" s="1">
        <v>0.0931334</v>
      </c>
      <c r="K320">
        <v>4</v>
      </c>
    </row>
    <row r="321" spans="1:11" ht="12.75">
      <c r="A321" t="s">
        <v>23</v>
      </c>
      <c r="B321">
        <v>220</v>
      </c>
      <c r="C321">
        <v>1895</v>
      </c>
      <c r="D321">
        <v>2004</v>
      </c>
      <c r="E321">
        <v>35936</v>
      </c>
      <c r="F321">
        <v>586</v>
      </c>
      <c r="G321">
        <v>38547</v>
      </c>
      <c r="H321">
        <v>38460</v>
      </c>
      <c r="I321">
        <v>4748</v>
      </c>
      <c r="J321" s="1">
        <v>0.0885783</v>
      </c>
      <c r="K321">
        <v>4</v>
      </c>
    </row>
    <row r="322" spans="1:11" ht="12.75">
      <c r="A322" t="s">
        <v>23</v>
      </c>
      <c r="B322">
        <v>220</v>
      </c>
      <c r="C322">
        <v>1896</v>
      </c>
      <c r="D322">
        <v>2340</v>
      </c>
      <c r="E322">
        <v>36062</v>
      </c>
      <c r="F322">
        <v>613</v>
      </c>
      <c r="G322">
        <v>39890</v>
      </c>
      <c r="H322">
        <v>38550</v>
      </c>
      <c r="I322">
        <v>4793</v>
      </c>
      <c r="J322" s="1">
        <v>0.0904131</v>
      </c>
      <c r="K322">
        <v>4</v>
      </c>
    </row>
    <row r="323" spans="1:11" ht="12.75">
      <c r="A323" t="s">
        <v>23</v>
      </c>
      <c r="B323">
        <v>220</v>
      </c>
      <c r="C323">
        <v>1897</v>
      </c>
      <c r="D323">
        <v>2484</v>
      </c>
      <c r="E323">
        <v>37421</v>
      </c>
      <c r="F323">
        <v>623</v>
      </c>
      <c r="G323">
        <v>41754</v>
      </c>
      <c r="H323">
        <v>38700</v>
      </c>
      <c r="I323">
        <v>4899</v>
      </c>
      <c r="J323" s="1">
        <v>0.0869356</v>
      </c>
      <c r="K323">
        <v>4</v>
      </c>
    </row>
    <row r="324" spans="1:11" ht="12.75">
      <c r="A324" t="s">
        <v>23</v>
      </c>
      <c r="B324">
        <v>220</v>
      </c>
      <c r="C324">
        <v>1898</v>
      </c>
      <c r="D324">
        <v>2525</v>
      </c>
      <c r="E324">
        <v>37337</v>
      </c>
      <c r="F324">
        <v>654</v>
      </c>
      <c r="G324">
        <v>43216</v>
      </c>
      <c r="H324">
        <v>38820</v>
      </c>
      <c r="I324">
        <v>5008</v>
      </c>
      <c r="J324" s="1">
        <v>0.0821318</v>
      </c>
      <c r="K324">
        <v>4</v>
      </c>
    </row>
    <row r="325" spans="1:11" ht="12.75">
      <c r="A325" t="s">
        <v>23</v>
      </c>
      <c r="B325">
        <v>220</v>
      </c>
      <c r="C325">
        <v>1899</v>
      </c>
      <c r="D325">
        <v>2578</v>
      </c>
      <c r="E325">
        <v>38813</v>
      </c>
      <c r="F325">
        <v>654</v>
      </c>
      <c r="G325">
        <v>45244</v>
      </c>
      <c r="H325">
        <v>38890</v>
      </c>
      <c r="I325">
        <v>5119</v>
      </c>
      <c r="J325" s="1">
        <v>0.0817033</v>
      </c>
      <c r="K325">
        <v>4</v>
      </c>
    </row>
    <row r="326" spans="1:11" ht="12.75">
      <c r="A326" t="s">
        <v>23</v>
      </c>
      <c r="B326">
        <v>220</v>
      </c>
      <c r="C326">
        <v>1900</v>
      </c>
      <c r="D326">
        <v>1565</v>
      </c>
      <c r="E326">
        <v>40569</v>
      </c>
      <c r="F326">
        <v>621</v>
      </c>
      <c r="G326">
        <v>48650</v>
      </c>
      <c r="H326">
        <v>38940</v>
      </c>
      <c r="I326">
        <v>5233</v>
      </c>
      <c r="J326" s="1">
        <v>0.0747144</v>
      </c>
      <c r="K326">
        <v>4</v>
      </c>
    </row>
    <row r="327" spans="1:11" ht="12.75">
      <c r="A327" t="s">
        <v>23</v>
      </c>
      <c r="B327">
        <v>220</v>
      </c>
      <c r="C327">
        <v>1901</v>
      </c>
      <c r="D327">
        <v>1425</v>
      </c>
      <c r="E327">
        <v>41993</v>
      </c>
      <c r="F327">
        <v>603</v>
      </c>
      <c r="G327">
        <v>47064</v>
      </c>
      <c r="H327">
        <v>38980</v>
      </c>
      <c r="I327">
        <v>5350</v>
      </c>
      <c r="J327" s="1">
        <v>0.0730278</v>
      </c>
      <c r="K327">
        <v>4</v>
      </c>
    </row>
    <row r="328" spans="1:11" ht="12.75">
      <c r="A328" t="s">
        <v>23</v>
      </c>
      <c r="B328">
        <v>220</v>
      </c>
      <c r="C328">
        <v>1902</v>
      </c>
      <c r="D328">
        <v>1568</v>
      </c>
      <c r="E328">
        <v>40335</v>
      </c>
      <c r="F328">
        <v>610</v>
      </c>
      <c r="G328">
        <v>44335</v>
      </c>
      <c r="H328">
        <v>39050</v>
      </c>
      <c r="I328">
        <v>5373</v>
      </c>
      <c r="J328" s="1">
        <v>0.0717419</v>
      </c>
      <c r="K328">
        <v>4</v>
      </c>
    </row>
    <row r="329" spans="1:11" ht="12.75">
      <c r="A329" t="s">
        <v>23</v>
      </c>
      <c r="B329">
        <v>220</v>
      </c>
      <c r="C329">
        <v>1903</v>
      </c>
      <c r="D329">
        <v>1840</v>
      </c>
      <c r="E329">
        <v>39552</v>
      </c>
      <c r="F329">
        <v>614</v>
      </c>
      <c r="G329">
        <v>48796</v>
      </c>
      <c r="H329">
        <v>39120</v>
      </c>
      <c r="I329">
        <v>5398</v>
      </c>
      <c r="J329" s="1">
        <v>0.072877</v>
      </c>
      <c r="K329">
        <v>4</v>
      </c>
    </row>
    <row r="330" spans="1:11" ht="12.75">
      <c r="A330" t="s">
        <v>23</v>
      </c>
      <c r="B330">
        <v>220</v>
      </c>
      <c r="C330">
        <v>1904</v>
      </c>
      <c r="D330">
        <v>2096</v>
      </c>
      <c r="E330">
        <v>38956</v>
      </c>
      <c r="F330">
        <v>596</v>
      </c>
      <c r="G330">
        <v>47614</v>
      </c>
      <c r="H330">
        <v>39190</v>
      </c>
      <c r="I330">
        <v>5422</v>
      </c>
      <c r="J330" s="1">
        <v>0.0702541</v>
      </c>
      <c r="K330">
        <v>4</v>
      </c>
    </row>
    <row r="331" spans="1:11" ht="12.75">
      <c r="A331" t="s">
        <v>23</v>
      </c>
      <c r="B331">
        <v>220</v>
      </c>
      <c r="C331">
        <v>1905</v>
      </c>
      <c r="D331">
        <v>2255</v>
      </c>
      <c r="E331">
        <v>41947</v>
      </c>
      <c r="F331">
        <v>626</v>
      </c>
      <c r="G331">
        <v>48114</v>
      </c>
      <c r="H331">
        <v>39220</v>
      </c>
      <c r="I331">
        <v>5446</v>
      </c>
      <c r="J331" s="1">
        <v>0.0623652</v>
      </c>
      <c r="K331">
        <v>4</v>
      </c>
    </row>
    <row r="332" spans="1:11" ht="12.75">
      <c r="A332" t="s">
        <v>23</v>
      </c>
      <c r="B332">
        <v>220</v>
      </c>
      <c r="C332">
        <v>1906</v>
      </c>
      <c r="D332">
        <v>2451</v>
      </c>
      <c r="E332">
        <v>45662</v>
      </c>
      <c r="F332">
        <v>635</v>
      </c>
      <c r="G332">
        <v>51568</v>
      </c>
      <c r="H332">
        <v>39270</v>
      </c>
      <c r="I332">
        <v>5471</v>
      </c>
      <c r="J332" s="1">
        <v>0.0694171</v>
      </c>
      <c r="K332">
        <v>4</v>
      </c>
    </row>
    <row r="333" spans="1:11" ht="12.75">
      <c r="A333" t="s">
        <v>23</v>
      </c>
      <c r="B333">
        <v>220</v>
      </c>
      <c r="C333">
        <v>1907</v>
      </c>
      <c r="D333">
        <v>2767</v>
      </c>
      <c r="E333">
        <v>44152</v>
      </c>
      <c r="F333">
        <v>619</v>
      </c>
      <c r="G333">
        <v>55089</v>
      </c>
      <c r="H333">
        <v>39270</v>
      </c>
      <c r="I333">
        <v>5531</v>
      </c>
      <c r="J333" s="1">
        <v>0.0703614</v>
      </c>
      <c r="K333">
        <v>4</v>
      </c>
    </row>
    <row r="334" spans="1:11" ht="12.75">
      <c r="A334" t="s">
        <v>23</v>
      </c>
      <c r="B334">
        <v>220</v>
      </c>
      <c r="C334">
        <v>1908</v>
      </c>
      <c r="D334">
        <v>2723</v>
      </c>
      <c r="E334">
        <v>45054</v>
      </c>
      <c r="F334">
        <v>619</v>
      </c>
      <c r="G334">
        <v>55496</v>
      </c>
      <c r="H334">
        <v>39370</v>
      </c>
      <c r="I334">
        <v>5592</v>
      </c>
      <c r="J334" s="1">
        <v>0.0722516</v>
      </c>
      <c r="K334">
        <v>4</v>
      </c>
    </row>
    <row r="335" spans="1:11" ht="12.75">
      <c r="A335" t="s">
        <v>23</v>
      </c>
      <c r="B335">
        <v>220</v>
      </c>
      <c r="C335">
        <v>1909</v>
      </c>
      <c r="D335">
        <v>3039</v>
      </c>
      <c r="E335">
        <v>47412</v>
      </c>
      <c r="F335">
        <v>641</v>
      </c>
      <c r="G335">
        <v>56672</v>
      </c>
      <c r="H335">
        <v>39430</v>
      </c>
      <c r="I335">
        <v>5654</v>
      </c>
      <c r="J335" s="1">
        <v>0.0700629</v>
      </c>
      <c r="K335">
        <v>4</v>
      </c>
    </row>
    <row r="336" spans="1:11" ht="12.75">
      <c r="A336" t="s">
        <v>23</v>
      </c>
      <c r="B336">
        <v>220</v>
      </c>
      <c r="C336">
        <v>1910</v>
      </c>
      <c r="D336">
        <v>3413</v>
      </c>
      <c r="E336">
        <v>49539</v>
      </c>
      <c r="F336">
        <v>652</v>
      </c>
      <c r="G336">
        <v>57047</v>
      </c>
      <c r="H336">
        <v>39540</v>
      </c>
      <c r="I336">
        <v>5716</v>
      </c>
      <c r="J336" s="1">
        <v>0.0704682</v>
      </c>
      <c r="K336">
        <v>4</v>
      </c>
    </row>
    <row r="337" spans="1:11" ht="12.75">
      <c r="A337" t="s">
        <v>23</v>
      </c>
      <c r="B337">
        <v>220</v>
      </c>
      <c r="C337">
        <v>1911</v>
      </c>
      <c r="D337">
        <v>3837</v>
      </c>
      <c r="E337">
        <v>55441</v>
      </c>
      <c r="F337">
        <v>638</v>
      </c>
      <c r="G337">
        <v>59364</v>
      </c>
      <c r="H337">
        <v>39620</v>
      </c>
      <c r="I337">
        <v>5780</v>
      </c>
      <c r="J337" s="1">
        <v>0.0713195</v>
      </c>
      <c r="K337">
        <v>4</v>
      </c>
    </row>
    <row r="338" spans="1:11" ht="12.75">
      <c r="A338" t="s">
        <v>23</v>
      </c>
      <c r="B338">
        <v>220</v>
      </c>
      <c r="C338">
        <v>1912</v>
      </c>
      <c r="D338">
        <v>4429</v>
      </c>
      <c r="E338">
        <v>61367</v>
      </c>
      <c r="F338">
        <v>642</v>
      </c>
      <c r="G338">
        <v>60034</v>
      </c>
      <c r="H338">
        <v>39670</v>
      </c>
      <c r="I338">
        <v>5843</v>
      </c>
      <c r="J338" s="1">
        <v>0.0722322</v>
      </c>
      <c r="K338">
        <v>4</v>
      </c>
    </row>
    <row r="339" spans="1:11" ht="12.75">
      <c r="A339" t="s">
        <v>23</v>
      </c>
      <c r="B339">
        <v>220</v>
      </c>
      <c r="C339">
        <v>1913</v>
      </c>
      <c r="D339">
        <v>4687</v>
      </c>
      <c r="E339">
        <v>66706</v>
      </c>
      <c r="F339">
        <v>632</v>
      </c>
      <c r="G339">
        <v>64844</v>
      </c>
      <c r="H339">
        <v>39770</v>
      </c>
      <c r="I339">
        <v>5908</v>
      </c>
      <c r="J339" s="1">
        <v>0.0680457</v>
      </c>
      <c r="K339">
        <v>4</v>
      </c>
    </row>
    <row r="340" spans="1:11" ht="12.75">
      <c r="A340" t="s">
        <v>23</v>
      </c>
      <c r="B340">
        <v>220</v>
      </c>
      <c r="C340">
        <v>1914</v>
      </c>
      <c r="D340">
        <v>2802</v>
      </c>
      <c r="E340">
        <v>1235000</v>
      </c>
      <c r="F340">
        <v>789</v>
      </c>
      <c r="G340">
        <v>45084</v>
      </c>
      <c r="H340">
        <v>33220</v>
      </c>
      <c r="I340">
        <v>5906</v>
      </c>
      <c r="J340" s="1">
        <v>0.0747499</v>
      </c>
      <c r="K340">
        <v>4</v>
      </c>
    </row>
    <row r="341" spans="1:11" ht="12.75">
      <c r="A341" t="s">
        <v>23</v>
      </c>
      <c r="B341">
        <v>220</v>
      </c>
      <c r="C341">
        <v>1915</v>
      </c>
      <c r="D341">
        <v>1111</v>
      </c>
      <c r="E341">
        <v>3525000</v>
      </c>
      <c r="F341">
        <v>4997</v>
      </c>
      <c r="G341">
        <v>39355</v>
      </c>
      <c r="H341">
        <v>33380</v>
      </c>
      <c r="I341">
        <v>5903</v>
      </c>
      <c r="J341" s="1">
        <v>0.0791578</v>
      </c>
      <c r="K341">
        <v>4</v>
      </c>
    </row>
    <row r="342" spans="1:11" ht="12.75">
      <c r="A342" t="s">
        <v>23</v>
      </c>
      <c r="B342">
        <v>220</v>
      </c>
      <c r="C342">
        <v>1916</v>
      </c>
      <c r="D342">
        <v>1784</v>
      </c>
      <c r="E342">
        <v>4604000</v>
      </c>
      <c r="F342">
        <v>5260</v>
      </c>
      <c r="G342">
        <v>41873</v>
      </c>
      <c r="H342">
        <v>32850</v>
      </c>
      <c r="I342">
        <v>5901</v>
      </c>
      <c r="J342" s="1">
        <v>0.085814</v>
      </c>
      <c r="K342">
        <v>4</v>
      </c>
    </row>
    <row r="343" spans="1:11" ht="12.75">
      <c r="A343" t="s">
        <v>23</v>
      </c>
      <c r="B343">
        <v>220</v>
      </c>
      <c r="C343">
        <v>1917</v>
      </c>
      <c r="D343">
        <v>1991</v>
      </c>
      <c r="E343">
        <v>5825000</v>
      </c>
      <c r="F343">
        <v>5141</v>
      </c>
      <c r="G343">
        <v>46522</v>
      </c>
      <c r="H343">
        <v>32500</v>
      </c>
      <c r="I343">
        <v>5897</v>
      </c>
      <c r="J343" s="1">
        <v>0.0840357</v>
      </c>
      <c r="K343">
        <v>4</v>
      </c>
    </row>
    <row r="344" spans="1:11" ht="12.75">
      <c r="A344" t="s">
        <v>23</v>
      </c>
      <c r="B344">
        <v>220</v>
      </c>
      <c r="C344">
        <v>1918</v>
      </c>
      <c r="D344">
        <v>1800</v>
      </c>
      <c r="E344">
        <v>7708000</v>
      </c>
      <c r="F344">
        <v>5277</v>
      </c>
      <c r="G344">
        <v>41616</v>
      </c>
      <c r="H344">
        <v>32830</v>
      </c>
      <c r="I344">
        <v>5893</v>
      </c>
      <c r="J344" s="1">
        <v>0.0884128</v>
      </c>
      <c r="K344">
        <v>4</v>
      </c>
    </row>
    <row r="345" spans="1:11" ht="12.75">
      <c r="A345" t="s">
        <v>23</v>
      </c>
      <c r="B345">
        <v>220</v>
      </c>
      <c r="C345">
        <v>1919</v>
      </c>
      <c r="D345">
        <v>1293</v>
      </c>
      <c r="E345">
        <v>634729</v>
      </c>
      <c r="F345">
        <v>2364</v>
      </c>
      <c r="G345">
        <v>44334</v>
      </c>
      <c r="H345">
        <v>31970</v>
      </c>
      <c r="I345">
        <v>5889</v>
      </c>
      <c r="J345" s="1">
        <v>0.0613224</v>
      </c>
      <c r="K345">
        <v>4</v>
      </c>
    </row>
    <row r="346" spans="1:11" ht="12.75">
      <c r="A346" t="s">
        <v>23</v>
      </c>
      <c r="B346">
        <v>220</v>
      </c>
      <c r="C346">
        <v>1920</v>
      </c>
      <c r="D346">
        <v>2706</v>
      </c>
      <c r="E346">
        <v>361910</v>
      </c>
      <c r="F346">
        <v>1457</v>
      </c>
      <c r="G346">
        <v>58353</v>
      </c>
      <c r="H346">
        <v>39000</v>
      </c>
      <c r="I346">
        <v>5940</v>
      </c>
      <c r="J346" s="1">
        <v>0.0581747</v>
      </c>
      <c r="K346">
        <v>4</v>
      </c>
    </row>
    <row r="347" spans="1:11" ht="12.75">
      <c r="A347" t="s">
        <v>23</v>
      </c>
      <c r="B347">
        <v>220</v>
      </c>
      <c r="C347">
        <v>1921</v>
      </c>
      <c r="D347">
        <v>3099</v>
      </c>
      <c r="E347">
        <v>318474</v>
      </c>
      <c r="F347">
        <v>547</v>
      </c>
      <c r="G347">
        <v>52964</v>
      </c>
      <c r="H347">
        <v>39240</v>
      </c>
      <c r="I347">
        <v>5992</v>
      </c>
      <c r="J347" s="1">
        <v>0.0501187</v>
      </c>
      <c r="K347">
        <v>4</v>
      </c>
    </row>
    <row r="348" spans="1:11" ht="12.75">
      <c r="A348" t="s">
        <v>23</v>
      </c>
      <c r="B348">
        <v>220</v>
      </c>
      <c r="C348">
        <v>1922</v>
      </c>
      <c r="D348">
        <v>4538</v>
      </c>
      <c r="E348">
        <v>476084</v>
      </c>
      <c r="F348">
        <v>545</v>
      </c>
      <c r="G348">
        <v>62354</v>
      </c>
      <c r="H348">
        <v>39420</v>
      </c>
      <c r="I348">
        <v>6043</v>
      </c>
      <c r="J348" s="1">
        <v>0.0573338</v>
      </c>
      <c r="K348">
        <v>4</v>
      </c>
    </row>
    <row r="349" spans="1:11" ht="12.75">
      <c r="A349" t="s">
        <v>23</v>
      </c>
      <c r="B349">
        <v>220</v>
      </c>
      <c r="C349">
        <v>1923</v>
      </c>
      <c r="D349">
        <v>5222</v>
      </c>
      <c r="E349">
        <v>418297</v>
      </c>
      <c r="F349">
        <v>511</v>
      </c>
      <c r="G349">
        <v>70127</v>
      </c>
      <c r="H349">
        <v>39880</v>
      </c>
      <c r="I349">
        <v>6096</v>
      </c>
      <c r="J349" s="1">
        <v>0.0576591</v>
      </c>
      <c r="K349">
        <v>4</v>
      </c>
    </row>
    <row r="350" spans="1:11" ht="12.75">
      <c r="A350" t="s">
        <v>23</v>
      </c>
      <c r="B350">
        <v>220</v>
      </c>
      <c r="C350">
        <v>1924</v>
      </c>
      <c r="D350">
        <v>6670</v>
      </c>
      <c r="E350">
        <v>261851</v>
      </c>
      <c r="F350">
        <v>479</v>
      </c>
      <c r="G350">
        <v>78234</v>
      </c>
      <c r="H350">
        <v>40310</v>
      </c>
      <c r="I350">
        <v>6149</v>
      </c>
      <c r="J350" s="1">
        <v>0.0609819</v>
      </c>
      <c r="K350">
        <v>4</v>
      </c>
    </row>
    <row r="351" spans="1:11" ht="12.75">
      <c r="A351" t="s">
        <v>23</v>
      </c>
      <c r="B351">
        <v>220</v>
      </c>
      <c r="C351">
        <v>1925</v>
      </c>
      <c r="D351">
        <v>7464</v>
      </c>
      <c r="E351">
        <v>324761</v>
      </c>
      <c r="F351">
        <v>475</v>
      </c>
      <c r="G351">
        <v>77129</v>
      </c>
      <c r="H351">
        <v>40610</v>
      </c>
      <c r="I351">
        <v>6202</v>
      </c>
      <c r="J351" s="1">
        <v>0.0601707</v>
      </c>
      <c r="K351">
        <v>4</v>
      </c>
    </row>
    <row r="352" spans="1:11" ht="12.75">
      <c r="A352" t="s">
        <v>23</v>
      </c>
      <c r="B352">
        <v>220</v>
      </c>
      <c r="C352">
        <v>1926</v>
      </c>
      <c r="D352">
        <v>8617</v>
      </c>
      <c r="E352">
        <v>281326</v>
      </c>
      <c r="F352">
        <v>471</v>
      </c>
      <c r="G352">
        <v>80133</v>
      </c>
      <c r="H352">
        <v>40870</v>
      </c>
      <c r="I352">
        <v>6256</v>
      </c>
      <c r="J352" s="1">
        <v>0.0603111</v>
      </c>
      <c r="K352">
        <v>4</v>
      </c>
    </row>
    <row r="353" spans="1:11" ht="12.75">
      <c r="A353" t="s">
        <v>23</v>
      </c>
      <c r="B353">
        <v>220</v>
      </c>
      <c r="C353">
        <v>1927</v>
      </c>
      <c r="D353">
        <v>8349</v>
      </c>
      <c r="E353">
        <v>452194</v>
      </c>
      <c r="F353">
        <v>494</v>
      </c>
      <c r="G353">
        <v>85465</v>
      </c>
      <c r="H353">
        <v>40940</v>
      </c>
      <c r="I353">
        <v>6302</v>
      </c>
      <c r="J353" s="1">
        <v>0.0627019</v>
      </c>
      <c r="K353">
        <v>4</v>
      </c>
    </row>
    <row r="354" spans="1:11" ht="12.75">
      <c r="A354" t="s">
        <v>23</v>
      </c>
      <c r="B354">
        <v>220</v>
      </c>
      <c r="C354">
        <v>1928</v>
      </c>
      <c r="D354">
        <v>9479</v>
      </c>
      <c r="E354">
        <v>381380</v>
      </c>
      <c r="F354">
        <v>469</v>
      </c>
      <c r="G354">
        <v>85223</v>
      </c>
      <c r="H354">
        <v>41050</v>
      </c>
      <c r="I354">
        <v>6349</v>
      </c>
      <c r="J354" s="1">
        <v>0.0587918</v>
      </c>
      <c r="K354">
        <v>4</v>
      </c>
    </row>
    <row r="355" spans="1:11" ht="12.75">
      <c r="A355" t="s">
        <v>23</v>
      </c>
      <c r="B355">
        <v>220</v>
      </c>
      <c r="C355">
        <v>1929</v>
      </c>
      <c r="D355">
        <v>9716</v>
      </c>
      <c r="E355">
        <v>377983</v>
      </c>
      <c r="F355">
        <v>411</v>
      </c>
      <c r="G355">
        <v>94054</v>
      </c>
      <c r="H355">
        <v>41230</v>
      </c>
      <c r="I355">
        <v>6396</v>
      </c>
      <c r="J355" s="1">
        <v>0.055518</v>
      </c>
      <c r="K355">
        <v>4</v>
      </c>
    </row>
    <row r="356" spans="1:11" ht="12.75">
      <c r="A356" t="s">
        <v>23</v>
      </c>
      <c r="B356">
        <v>220</v>
      </c>
      <c r="C356">
        <v>1930</v>
      </c>
      <c r="D356">
        <v>9444</v>
      </c>
      <c r="E356">
        <v>498642</v>
      </c>
      <c r="F356">
        <v>411</v>
      </c>
      <c r="G356">
        <v>96188</v>
      </c>
      <c r="H356">
        <v>41610</v>
      </c>
      <c r="I356">
        <v>6444</v>
      </c>
      <c r="J356" s="1">
        <v>0.0611266</v>
      </c>
      <c r="K356">
        <v>4</v>
      </c>
    </row>
    <row r="357" spans="1:11" ht="12.75">
      <c r="A357" t="s">
        <v>23</v>
      </c>
      <c r="B357">
        <v>220</v>
      </c>
      <c r="C357">
        <v>1931</v>
      </c>
      <c r="D357">
        <v>7816</v>
      </c>
      <c r="E357">
        <v>495306</v>
      </c>
      <c r="F357">
        <v>441</v>
      </c>
      <c r="G357">
        <v>88825</v>
      </c>
      <c r="H357">
        <v>41860</v>
      </c>
      <c r="I357">
        <v>6492</v>
      </c>
      <c r="J357" s="1">
        <v>0.0647201</v>
      </c>
      <c r="K357">
        <v>4</v>
      </c>
    </row>
    <row r="358" spans="1:11" ht="12.75">
      <c r="A358" t="s">
        <v>23</v>
      </c>
      <c r="B358">
        <v>220</v>
      </c>
      <c r="C358">
        <v>1932</v>
      </c>
      <c r="D358">
        <v>5638</v>
      </c>
      <c r="E358">
        <v>543528</v>
      </c>
      <c r="F358">
        <v>422</v>
      </c>
      <c r="G358">
        <v>78905</v>
      </c>
      <c r="H358">
        <v>41860</v>
      </c>
      <c r="I358">
        <v>6471</v>
      </c>
      <c r="J358" s="1">
        <v>0.0689378</v>
      </c>
      <c r="K358">
        <v>4</v>
      </c>
    </row>
    <row r="359" spans="1:11" ht="12.75">
      <c r="A359" t="s">
        <v>23</v>
      </c>
      <c r="B359">
        <v>220</v>
      </c>
      <c r="C359">
        <v>1933</v>
      </c>
      <c r="D359">
        <v>6577</v>
      </c>
      <c r="E359">
        <v>524231</v>
      </c>
      <c r="F359">
        <v>449</v>
      </c>
      <c r="G359">
        <v>81751</v>
      </c>
      <c r="H359">
        <v>41890</v>
      </c>
      <c r="I359">
        <v>6451</v>
      </c>
      <c r="J359" s="1">
        <v>0.0638299</v>
      </c>
      <c r="K359">
        <v>4</v>
      </c>
    </row>
    <row r="360" spans="1:11" ht="12.75">
      <c r="A360" t="s">
        <v>23</v>
      </c>
      <c r="B360">
        <v>220</v>
      </c>
      <c r="C360">
        <v>1934</v>
      </c>
      <c r="D360">
        <v>6155</v>
      </c>
      <c r="E360">
        <v>707568</v>
      </c>
      <c r="F360">
        <v>458</v>
      </c>
      <c r="G360">
        <v>80930</v>
      </c>
      <c r="H360">
        <v>41950</v>
      </c>
      <c r="I360">
        <v>6431</v>
      </c>
      <c r="J360" s="1">
        <v>0.0575316</v>
      </c>
      <c r="K360">
        <v>4</v>
      </c>
    </row>
    <row r="361" spans="1:11" ht="12.75">
      <c r="A361" t="s">
        <v>23</v>
      </c>
      <c r="B361">
        <v>220</v>
      </c>
      <c r="C361">
        <v>1935</v>
      </c>
      <c r="D361">
        <v>6255</v>
      </c>
      <c r="E361">
        <v>867102</v>
      </c>
      <c r="F361">
        <v>548</v>
      </c>
      <c r="G361">
        <v>78039</v>
      </c>
      <c r="H361">
        <v>41940</v>
      </c>
      <c r="I361">
        <v>6411</v>
      </c>
      <c r="J361" s="1">
        <v>0.0518318</v>
      </c>
      <c r="K361">
        <v>4</v>
      </c>
    </row>
    <row r="362" spans="1:11" ht="12.75">
      <c r="A362" t="s">
        <v>23</v>
      </c>
      <c r="B362">
        <v>220</v>
      </c>
      <c r="C362">
        <v>1936</v>
      </c>
      <c r="D362">
        <v>6686</v>
      </c>
      <c r="E362">
        <v>995347</v>
      </c>
      <c r="F362">
        <v>588</v>
      </c>
      <c r="G362">
        <v>80015</v>
      </c>
      <c r="H362">
        <v>41910</v>
      </c>
      <c r="I362">
        <v>6391</v>
      </c>
      <c r="J362" s="1">
        <v>0.0530614</v>
      </c>
      <c r="K362">
        <v>4</v>
      </c>
    </row>
    <row r="363" spans="1:11" ht="12.75">
      <c r="A363" t="s">
        <v>23</v>
      </c>
      <c r="B363">
        <v>220</v>
      </c>
      <c r="C363">
        <v>1937</v>
      </c>
      <c r="D363">
        <v>6406</v>
      </c>
      <c r="E363">
        <v>890526</v>
      </c>
      <c r="F363">
        <v>613</v>
      </c>
      <c r="G363">
        <v>87915</v>
      </c>
      <c r="H363">
        <v>41930</v>
      </c>
      <c r="I363">
        <v>6370</v>
      </c>
      <c r="J363" s="1">
        <v>0.0475344</v>
      </c>
      <c r="K363">
        <v>4</v>
      </c>
    </row>
    <row r="364" spans="1:11" ht="12.75">
      <c r="A364" t="s">
        <v>23</v>
      </c>
      <c r="B364">
        <v>220</v>
      </c>
      <c r="C364">
        <v>1938</v>
      </c>
      <c r="D364">
        <v>6137</v>
      </c>
      <c r="E364">
        <v>919284</v>
      </c>
      <c r="F364">
        <v>581</v>
      </c>
      <c r="G364">
        <v>82599</v>
      </c>
      <c r="H364">
        <v>41960</v>
      </c>
      <c r="I364">
        <v>6351</v>
      </c>
      <c r="J364" s="1">
        <v>0.0455686</v>
      </c>
      <c r="K364">
        <v>4</v>
      </c>
    </row>
    <row r="365" spans="1:11" ht="12.75">
      <c r="A365" t="s">
        <v>23</v>
      </c>
      <c r="B365">
        <v>220</v>
      </c>
      <c r="C365">
        <v>1939</v>
      </c>
      <c r="D365">
        <v>7950</v>
      </c>
      <c r="E365">
        <v>1023651</v>
      </c>
      <c r="F365">
        <v>581</v>
      </c>
      <c r="G365">
        <v>79602</v>
      </c>
      <c r="H365">
        <v>41900</v>
      </c>
      <c r="I365">
        <v>6397</v>
      </c>
      <c r="J365" s="1">
        <v>0.0395961</v>
      </c>
      <c r="K365">
        <v>4</v>
      </c>
    </row>
    <row r="366" spans="1:11" ht="12.75">
      <c r="A366" t="s">
        <v>23</v>
      </c>
      <c r="B366">
        <v>220</v>
      </c>
      <c r="C366">
        <v>1940</v>
      </c>
      <c r="D366">
        <v>4413</v>
      </c>
      <c r="E366">
        <v>5707762</v>
      </c>
      <c r="F366">
        <v>5000</v>
      </c>
      <c r="G366">
        <v>56951</v>
      </c>
      <c r="H366">
        <v>41000</v>
      </c>
      <c r="I366">
        <v>6422</v>
      </c>
      <c r="J366" s="1">
        <v>0.0758349</v>
      </c>
      <c r="K366">
        <v>4</v>
      </c>
    </row>
    <row r="367" spans="1:11" ht="12.75">
      <c r="A367" t="s">
        <v>24</v>
      </c>
      <c r="B367">
        <v>255</v>
      </c>
      <c r="C367">
        <v>1816</v>
      </c>
      <c r="D367">
        <v>50</v>
      </c>
      <c r="E367">
        <v>3516</v>
      </c>
      <c r="F367">
        <v>130</v>
      </c>
      <c r="G367">
        <v>1200</v>
      </c>
      <c r="H367">
        <v>10349</v>
      </c>
      <c r="I367">
        <v>196</v>
      </c>
      <c r="J367" s="1">
        <v>0.0522198</v>
      </c>
      <c r="K367">
        <v>4</v>
      </c>
    </row>
    <row r="368" spans="1:11" ht="12.75">
      <c r="A368" t="s">
        <v>24</v>
      </c>
      <c r="B368">
        <v>255</v>
      </c>
      <c r="C368">
        <v>1817</v>
      </c>
      <c r="D368">
        <v>50</v>
      </c>
      <c r="E368">
        <v>3061</v>
      </c>
      <c r="F368">
        <v>130</v>
      </c>
      <c r="G368">
        <v>1300</v>
      </c>
      <c r="H368">
        <v>10572</v>
      </c>
      <c r="I368">
        <v>197</v>
      </c>
      <c r="J368" s="1">
        <v>0.0523543</v>
      </c>
      <c r="K368">
        <v>4</v>
      </c>
    </row>
    <row r="369" spans="1:11" ht="12.75">
      <c r="A369" t="s">
        <v>24</v>
      </c>
      <c r="B369">
        <v>255</v>
      </c>
      <c r="C369">
        <v>1818</v>
      </c>
      <c r="D369">
        <v>50</v>
      </c>
      <c r="E369">
        <v>2964</v>
      </c>
      <c r="F369">
        <v>130</v>
      </c>
      <c r="G369">
        <v>1300</v>
      </c>
      <c r="H369">
        <v>10796</v>
      </c>
      <c r="I369">
        <v>199</v>
      </c>
      <c r="J369" s="1">
        <v>0.0530283</v>
      </c>
      <c r="K369">
        <v>4</v>
      </c>
    </row>
    <row r="370" spans="1:11" ht="12.75">
      <c r="A370" t="s">
        <v>24</v>
      </c>
      <c r="B370">
        <v>255</v>
      </c>
      <c r="C370">
        <v>1819</v>
      </c>
      <c r="D370">
        <v>50</v>
      </c>
      <c r="E370">
        <v>3756</v>
      </c>
      <c r="F370">
        <v>130</v>
      </c>
      <c r="G370">
        <v>1200</v>
      </c>
      <c r="H370">
        <v>10981</v>
      </c>
      <c r="I370">
        <v>201</v>
      </c>
      <c r="J370" s="1">
        <v>0.0537463</v>
      </c>
      <c r="K370">
        <v>4</v>
      </c>
    </row>
    <row r="371" spans="1:11" ht="12.75">
      <c r="A371" t="s">
        <v>24</v>
      </c>
      <c r="B371">
        <v>255</v>
      </c>
      <c r="C371">
        <v>1820</v>
      </c>
      <c r="D371">
        <v>50</v>
      </c>
      <c r="E371">
        <v>3714</v>
      </c>
      <c r="F371">
        <v>130</v>
      </c>
      <c r="G371">
        <v>1300</v>
      </c>
      <c r="H371">
        <v>11272</v>
      </c>
      <c r="I371">
        <v>203</v>
      </c>
      <c r="J371" s="1">
        <v>0.0523195</v>
      </c>
      <c r="K371">
        <v>4</v>
      </c>
    </row>
    <row r="372" spans="1:11" ht="12.75">
      <c r="A372" t="s">
        <v>24</v>
      </c>
      <c r="B372">
        <v>255</v>
      </c>
      <c r="C372">
        <v>1821</v>
      </c>
      <c r="D372">
        <v>39</v>
      </c>
      <c r="E372">
        <v>3691</v>
      </c>
      <c r="F372">
        <v>130</v>
      </c>
      <c r="G372">
        <v>1400</v>
      </c>
      <c r="H372">
        <v>11481</v>
      </c>
      <c r="I372">
        <v>206</v>
      </c>
      <c r="J372" s="1">
        <v>0.0499722</v>
      </c>
      <c r="K372">
        <v>4</v>
      </c>
    </row>
    <row r="373" spans="1:11" ht="12.75">
      <c r="A373" t="s">
        <v>24</v>
      </c>
      <c r="B373">
        <v>255</v>
      </c>
      <c r="C373">
        <v>1822</v>
      </c>
      <c r="D373">
        <v>39</v>
      </c>
      <c r="E373">
        <v>3643</v>
      </c>
      <c r="F373">
        <v>130</v>
      </c>
      <c r="G373">
        <v>1500</v>
      </c>
      <c r="H373">
        <v>11664</v>
      </c>
      <c r="I373">
        <v>209</v>
      </c>
      <c r="J373" s="1">
        <v>0.0508025</v>
      </c>
      <c r="K373">
        <v>4</v>
      </c>
    </row>
    <row r="374" spans="1:11" ht="12.75">
      <c r="A374" t="s">
        <v>24</v>
      </c>
      <c r="B374">
        <v>255</v>
      </c>
      <c r="C374">
        <v>1823</v>
      </c>
      <c r="D374">
        <v>39</v>
      </c>
      <c r="E374">
        <v>3377</v>
      </c>
      <c r="F374">
        <v>130</v>
      </c>
      <c r="G374">
        <v>1500</v>
      </c>
      <c r="H374">
        <v>11844</v>
      </c>
      <c r="I374">
        <v>212</v>
      </c>
      <c r="J374" s="1">
        <v>0.0493664</v>
      </c>
      <c r="K374">
        <v>4</v>
      </c>
    </row>
    <row r="375" spans="1:11" ht="12.75">
      <c r="A375" t="s">
        <v>24</v>
      </c>
      <c r="B375">
        <v>255</v>
      </c>
      <c r="C375">
        <v>1824</v>
      </c>
      <c r="D375">
        <v>39</v>
      </c>
      <c r="E375">
        <v>3134</v>
      </c>
      <c r="F375">
        <v>130</v>
      </c>
      <c r="G375">
        <v>1600</v>
      </c>
      <c r="H375">
        <v>12032</v>
      </c>
      <c r="I375">
        <v>216</v>
      </c>
      <c r="J375" s="1">
        <v>0.048261</v>
      </c>
      <c r="K375">
        <v>4</v>
      </c>
    </row>
    <row r="376" spans="1:11" ht="12.75">
      <c r="A376" t="s">
        <v>24</v>
      </c>
      <c r="B376">
        <v>255</v>
      </c>
      <c r="C376">
        <v>1825</v>
      </c>
      <c r="D376">
        <v>39</v>
      </c>
      <c r="E376">
        <v>3085</v>
      </c>
      <c r="F376">
        <v>130</v>
      </c>
      <c r="G376">
        <v>1600</v>
      </c>
      <c r="H376">
        <v>12257</v>
      </c>
      <c r="I376">
        <v>220</v>
      </c>
      <c r="J376" s="1">
        <v>0.0485715</v>
      </c>
      <c r="K376">
        <v>4</v>
      </c>
    </row>
    <row r="377" spans="1:11" ht="12.75">
      <c r="A377" t="s">
        <v>24</v>
      </c>
      <c r="B377">
        <v>255</v>
      </c>
      <c r="C377">
        <v>1826</v>
      </c>
      <c r="D377">
        <v>45</v>
      </c>
      <c r="E377">
        <v>3085</v>
      </c>
      <c r="F377">
        <v>130</v>
      </c>
      <c r="G377">
        <v>1600</v>
      </c>
      <c r="H377">
        <v>12427</v>
      </c>
      <c r="I377">
        <v>225</v>
      </c>
      <c r="J377" s="1">
        <v>0.0501645</v>
      </c>
      <c r="K377">
        <v>4</v>
      </c>
    </row>
    <row r="378" spans="1:11" ht="12.75">
      <c r="A378" t="s">
        <v>24</v>
      </c>
      <c r="B378">
        <v>255</v>
      </c>
      <c r="C378">
        <v>1827</v>
      </c>
      <c r="D378">
        <v>45</v>
      </c>
      <c r="E378">
        <v>3072</v>
      </c>
      <c r="F378">
        <v>130</v>
      </c>
      <c r="G378">
        <v>1700</v>
      </c>
      <c r="H378">
        <v>12557</v>
      </c>
      <c r="I378">
        <v>231</v>
      </c>
      <c r="J378" s="1">
        <v>0.0489144</v>
      </c>
      <c r="K378">
        <v>4</v>
      </c>
    </row>
    <row r="379" spans="1:11" ht="12.75">
      <c r="A379" t="s">
        <v>24</v>
      </c>
      <c r="B379">
        <v>255</v>
      </c>
      <c r="C379">
        <v>1828</v>
      </c>
      <c r="D379">
        <v>45</v>
      </c>
      <c r="E379">
        <v>3073</v>
      </c>
      <c r="F379">
        <v>130</v>
      </c>
      <c r="G379">
        <v>1700</v>
      </c>
      <c r="H379">
        <v>12726</v>
      </c>
      <c r="I379">
        <v>237</v>
      </c>
      <c r="J379" s="1">
        <v>0.0485263</v>
      </c>
      <c r="K379">
        <v>4</v>
      </c>
    </row>
    <row r="380" spans="1:11" ht="12.75">
      <c r="A380" t="s">
        <v>24</v>
      </c>
      <c r="B380">
        <v>255</v>
      </c>
      <c r="C380">
        <v>1829</v>
      </c>
      <c r="D380">
        <v>45</v>
      </c>
      <c r="E380">
        <v>3084</v>
      </c>
      <c r="F380">
        <v>130</v>
      </c>
      <c r="G380">
        <v>1700</v>
      </c>
      <c r="H380">
        <v>12857</v>
      </c>
      <c r="I380">
        <v>240</v>
      </c>
      <c r="J380" s="1">
        <v>0.0471252</v>
      </c>
      <c r="K380">
        <v>4</v>
      </c>
    </row>
    <row r="381" spans="1:11" ht="12.75">
      <c r="A381" t="s">
        <v>24</v>
      </c>
      <c r="B381">
        <v>255</v>
      </c>
      <c r="C381">
        <v>1830</v>
      </c>
      <c r="D381">
        <v>45</v>
      </c>
      <c r="E381">
        <v>3096</v>
      </c>
      <c r="F381">
        <v>130</v>
      </c>
      <c r="G381">
        <v>1800</v>
      </c>
      <c r="H381">
        <v>12988</v>
      </c>
      <c r="I381">
        <v>244</v>
      </c>
      <c r="J381" s="1">
        <v>0.0454263</v>
      </c>
      <c r="K381">
        <v>4</v>
      </c>
    </row>
    <row r="382" spans="1:11" ht="12.75">
      <c r="A382" t="s">
        <v>24</v>
      </c>
      <c r="B382">
        <v>255</v>
      </c>
      <c r="C382">
        <v>1831</v>
      </c>
      <c r="D382">
        <v>93</v>
      </c>
      <c r="E382">
        <v>3135</v>
      </c>
      <c r="F382">
        <v>131</v>
      </c>
      <c r="G382">
        <v>1700</v>
      </c>
      <c r="H382">
        <v>13039</v>
      </c>
      <c r="I382">
        <v>249</v>
      </c>
      <c r="J382" s="1">
        <v>0.0471647</v>
      </c>
      <c r="K382">
        <v>4</v>
      </c>
    </row>
    <row r="383" spans="1:11" ht="12.75">
      <c r="A383" t="s">
        <v>24</v>
      </c>
      <c r="B383">
        <v>255</v>
      </c>
      <c r="C383">
        <v>1832</v>
      </c>
      <c r="D383">
        <v>93</v>
      </c>
      <c r="E383">
        <v>3162</v>
      </c>
      <c r="F383">
        <v>132</v>
      </c>
      <c r="G383">
        <v>1900</v>
      </c>
      <c r="H383">
        <v>13139</v>
      </c>
      <c r="I383">
        <v>254</v>
      </c>
      <c r="J383" s="1">
        <v>0.0486339</v>
      </c>
      <c r="K383">
        <v>4</v>
      </c>
    </row>
    <row r="384" spans="1:11" ht="12.75">
      <c r="A384" t="s">
        <v>24</v>
      </c>
      <c r="B384">
        <v>255</v>
      </c>
      <c r="C384">
        <v>1833</v>
      </c>
      <c r="D384">
        <v>93</v>
      </c>
      <c r="E384">
        <v>3162</v>
      </c>
      <c r="F384">
        <v>134</v>
      </c>
      <c r="G384">
        <v>2100</v>
      </c>
      <c r="H384">
        <v>13303</v>
      </c>
      <c r="I384">
        <v>259</v>
      </c>
      <c r="J384" s="1">
        <v>0.0492887</v>
      </c>
      <c r="K384">
        <v>4</v>
      </c>
    </row>
    <row r="385" spans="1:11" ht="12.75">
      <c r="A385" t="s">
        <v>24</v>
      </c>
      <c r="B385">
        <v>255</v>
      </c>
      <c r="C385">
        <v>1834</v>
      </c>
      <c r="D385">
        <v>93</v>
      </c>
      <c r="E385">
        <v>3371</v>
      </c>
      <c r="F385">
        <v>134</v>
      </c>
      <c r="G385">
        <v>2100</v>
      </c>
      <c r="H385">
        <v>13473</v>
      </c>
      <c r="I385">
        <v>265</v>
      </c>
      <c r="J385" s="1">
        <v>0.0503291</v>
      </c>
      <c r="K385">
        <v>4</v>
      </c>
    </row>
    <row r="386" spans="1:11" ht="12.75">
      <c r="A386" t="s">
        <v>24</v>
      </c>
      <c r="B386">
        <v>255</v>
      </c>
      <c r="C386">
        <v>1835</v>
      </c>
      <c r="D386">
        <v>93</v>
      </c>
      <c r="E386">
        <v>3338</v>
      </c>
      <c r="F386">
        <v>134</v>
      </c>
      <c r="G386">
        <v>2100</v>
      </c>
      <c r="H386">
        <v>13708</v>
      </c>
      <c r="I386">
        <v>270</v>
      </c>
      <c r="J386" s="1">
        <v>0.0493775</v>
      </c>
      <c r="K386">
        <v>4</v>
      </c>
    </row>
    <row r="387" spans="1:11" ht="12.75">
      <c r="A387" t="s">
        <v>24</v>
      </c>
      <c r="B387">
        <v>255</v>
      </c>
      <c r="C387">
        <v>1836</v>
      </c>
      <c r="D387">
        <v>168</v>
      </c>
      <c r="E387">
        <v>3313</v>
      </c>
      <c r="F387">
        <v>134</v>
      </c>
      <c r="G387">
        <v>2300</v>
      </c>
      <c r="H387">
        <v>13931</v>
      </c>
      <c r="I387">
        <v>276</v>
      </c>
      <c r="J387" s="1">
        <v>0.0529644</v>
      </c>
      <c r="K387">
        <v>4</v>
      </c>
    </row>
    <row r="388" spans="1:11" ht="12.75">
      <c r="A388" t="s">
        <v>24</v>
      </c>
      <c r="B388">
        <v>255</v>
      </c>
      <c r="C388">
        <v>1837</v>
      </c>
      <c r="D388">
        <v>168</v>
      </c>
      <c r="E388">
        <v>3282</v>
      </c>
      <c r="F388">
        <v>134</v>
      </c>
      <c r="G388">
        <v>2850</v>
      </c>
      <c r="H388">
        <v>14098</v>
      </c>
      <c r="I388">
        <v>283</v>
      </c>
      <c r="J388" s="1">
        <v>0.0548763</v>
      </c>
      <c r="K388">
        <v>4</v>
      </c>
    </row>
    <row r="389" spans="1:11" ht="12.75">
      <c r="A389" t="s">
        <v>24</v>
      </c>
      <c r="B389">
        <v>255</v>
      </c>
      <c r="C389">
        <v>1838</v>
      </c>
      <c r="D389">
        <v>168</v>
      </c>
      <c r="E389">
        <v>3265</v>
      </c>
      <c r="F389">
        <v>165</v>
      </c>
      <c r="G389">
        <v>3080</v>
      </c>
      <c r="H389">
        <v>14386</v>
      </c>
      <c r="I389">
        <v>297</v>
      </c>
      <c r="J389" s="1">
        <v>0.0566893</v>
      </c>
      <c r="K389">
        <v>4</v>
      </c>
    </row>
    <row r="390" spans="1:11" ht="12.75">
      <c r="A390" t="s">
        <v>24</v>
      </c>
      <c r="B390">
        <v>255</v>
      </c>
      <c r="C390">
        <v>1839</v>
      </c>
      <c r="D390">
        <v>168</v>
      </c>
      <c r="E390">
        <v>3281</v>
      </c>
      <c r="F390">
        <v>134</v>
      </c>
      <c r="G390">
        <v>3210</v>
      </c>
      <c r="H390">
        <v>14646</v>
      </c>
      <c r="I390">
        <v>313</v>
      </c>
      <c r="J390" s="1">
        <v>0.0527743</v>
      </c>
      <c r="K390">
        <v>4</v>
      </c>
    </row>
    <row r="391" spans="1:11" ht="12.75">
      <c r="A391" t="s">
        <v>24</v>
      </c>
      <c r="B391">
        <v>255</v>
      </c>
      <c r="C391">
        <v>1840</v>
      </c>
      <c r="D391">
        <v>168</v>
      </c>
      <c r="E391">
        <v>3376</v>
      </c>
      <c r="F391">
        <v>135</v>
      </c>
      <c r="G391">
        <v>3410</v>
      </c>
      <c r="H391">
        <v>14929</v>
      </c>
      <c r="I391">
        <v>330</v>
      </c>
      <c r="J391" s="1">
        <v>0.0513127</v>
      </c>
      <c r="K391">
        <v>4</v>
      </c>
    </row>
    <row r="392" spans="1:11" ht="12.75">
      <c r="A392" t="s">
        <v>24</v>
      </c>
      <c r="B392">
        <v>255</v>
      </c>
      <c r="C392">
        <v>1841</v>
      </c>
      <c r="D392">
        <v>176</v>
      </c>
      <c r="E392">
        <v>3377</v>
      </c>
      <c r="F392">
        <v>135</v>
      </c>
      <c r="G392">
        <v>3580</v>
      </c>
      <c r="H392">
        <v>15111</v>
      </c>
      <c r="I392">
        <v>367</v>
      </c>
      <c r="J392" s="1">
        <v>0.0518833</v>
      </c>
      <c r="K392">
        <v>4</v>
      </c>
    </row>
    <row r="393" spans="1:11" ht="12.75">
      <c r="A393" t="s">
        <v>24</v>
      </c>
      <c r="B393">
        <v>255</v>
      </c>
      <c r="C393">
        <v>1842</v>
      </c>
      <c r="D393">
        <v>176</v>
      </c>
      <c r="E393">
        <v>3379</v>
      </c>
      <c r="F393">
        <v>135</v>
      </c>
      <c r="G393">
        <v>4100</v>
      </c>
      <c r="H393">
        <v>15305</v>
      </c>
      <c r="I393">
        <v>409</v>
      </c>
      <c r="J393" s="1">
        <v>0.0543871</v>
      </c>
      <c r="K393">
        <v>4</v>
      </c>
    </row>
    <row r="394" spans="1:11" ht="12.75">
      <c r="A394" t="s">
        <v>24</v>
      </c>
      <c r="B394">
        <v>255</v>
      </c>
      <c r="C394">
        <v>1843</v>
      </c>
      <c r="D394">
        <v>176</v>
      </c>
      <c r="E394">
        <v>3379</v>
      </c>
      <c r="F394">
        <v>135</v>
      </c>
      <c r="G394">
        <v>3870</v>
      </c>
      <c r="H394">
        <v>15471</v>
      </c>
      <c r="I394">
        <v>456</v>
      </c>
      <c r="J394" s="1">
        <v>0.0528221</v>
      </c>
      <c r="K394">
        <v>4</v>
      </c>
    </row>
    <row r="395" spans="1:11" ht="12.75">
      <c r="A395" t="s">
        <v>24</v>
      </c>
      <c r="B395">
        <v>255</v>
      </c>
      <c r="C395">
        <v>1844</v>
      </c>
      <c r="D395">
        <v>176</v>
      </c>
      <c r="E395">
        <v>3429</v>
      </c>
      <c r="F395">
        <v>135</v>
      </c>
      <c r="G395">
        <v>4100</v>
      </c>
      <c r="H395">
        <v>15709</v>
      </c>
      <c r="I395">
        <v>476</v>
      </c>
      <c r="J395" s="1">
        <v>0.0520007</v>
      </c>
      <c r="K395">
        <v>4</v>
      </c>
    </row>
    <row r="396" spans="1:11" ht="12.75">
      <c r="A396" t="s">
        <v>24</v>
      </c>
      <c r="B396">
        <v>255</v>
      </c>
      <c r="C396">
        <v>1845</v>
      </c>
      <c r="D396">
        <v>176</v>
      </c>
      <c r="E396">
        <v>3385</v>
      </c>
      <c r="F396">
        <v>135</v>
      </c>
      <c r="G396">
        <v>4760</v>
      </c>
      <c r="H396">
        <v>15941</v>
      </c>
      <c r="I396">
        <v>498</v>
      </c>
      <c r="J396" s="1">
        <v>0.0516026</v>
      </c>
      <c r="K396">
        <v>4</v>
      </c>
    </row>
    <row r="397" spans="1:11" ht="12.75">
      <c r="A397" t="s">
        <v>24</v>
      </c>
      <c r="B397">
        <v>255</v>
      </c>
      <c r="C397">
        <v>1846</v>
      </c>
      <c r="D397">
        <v>211</v>
      </c>
      <c r="E397">
        <v>3714</v>
      </c>
      <c r="F397">
        <v>135</v>
      </c>
      <c r="G397">
        <v>4990</v>
      </c>
      <c r="H397">
        <v>16113</v>
      </c>
      <c r="I397">
        <v>521</v>
      </c>
      <c r="J397" s="1">
        <v>0.050576</v>
      </c>
      <c r="K397">
        <v>4</v>
      </c>
    </row>
    <row r="398" spans="1:11" ht="12.75">
      <c r="A398" t="s">
        <v>24</v>
      </c>
      <c r="B398">
        <v>255</v>
      </c>
      <c r="C398">
        <v>1847</v>
      </c>
      <c r="D398">
        <v>211</v>
      </c>
      <c r="E398">
        <v>3733</v>
      </c>
      <c r="F398">
        <v>134</v>
      </c>
      <c r="G398">
        <v>5250</v>
      </c>
      <c r="H398">
        <v>16157</v>
      </c>
      <c r="I398">
        <v>525</v>
      </c>
      <c r="J398" s="1">
        <v>0.0507122</v>
      </c>
      <c r="K398">
        <v>4</v>
      </c>
    </row>
    <row r="399" spans="1:11" ht="12.75">
      <c r="A399" t="s">
        <v>24</v>
      </c>
      <c r="B399">
        <v>255</v>
      </c>
      <c r="C399">
        <v>1848</v>
      </c>
      <c r="D399">
        <v>211</v>
      </c>
      <c r="E399">
        <v>3445</v>
      </c>
      <c r="F399">
        <v>135</v>
      </c>
      <c r="G399">
        <v>4910</v>
      </c>
      <c r="H399">
        <v>16165</v>
      </c>
      <c r="I399">
        <v>530</v>
      </c>
      <c r="J399" s="1">
        <v>0.0485381</v>
      </c>
      <c r="K399">
        <v>4</v>
      </c>
    </row>
    <row r="400" spans="1:11" ht="12.75">
      <c r="A400" t="s">
        <v>24</v>
      </c>
      <c r="B400">
        <v>255</v>
      </c>
      <c r="C400">
        <v>1849</v>
      </c>
      <c r="D400">
        <v>211</v>
      </c>
      <c r="E400">
        <v>3571</v>
      </c>
      <c r="F400">
        <v>131</v>
      </c>
      <c r="G400">
        <v>5140</v>
      </c>
      <c r="H400">
        <v>16331</v>
      </c>
      <c r="I400">
        <v>535</v>
      </c>
      <c r="J400" s="1">
        <v>0.0482937</v>
      </c>
      <c r="K400">
        <v>4</v>
      </c>
    </row>
    <row r="401" spans="1:11" ht="12.75">
      <c r="A401" t="s">
        <v>24</v>
      </c>
      <c r="B401">
        <v>255</v>
      </c>
      <c r="C401">
        <v>1850</v>
      </c>
      <c r="D401">
        <v>211</v>
      </c>
      <c r="E401">
        <v>3528</v>
      </c>
      <c r="F401">
        <v>131</v>
      </c>
      <c r="G401">
        <v>5750</v>
      </c>
      <c r="H401">
        <v>16608</v>
      </c>
      <c r="I401">
        <v>567</v>
      </c>
      <c r="J401" s="1">
        <v>0.0490345</v>
      </c>
      <c r="K401">
        <v>4</v>
      </c>
    </row>
    <row r="402" spans="1:11" ht="12.75">
      <c r="A402" t="s">
        <v>24</v>
      </c>
      <c r="B402">
        <v>255</v>
      </c>
      <c r="C402">
        <v>1851</v>
      </c>
      <c r="D402">
        <v>317</v>
      </c>
      <c r="E402">
        <v>3413</v>
      </c>
      <c r="F402">
        <v>134</v>
      </c>
      <c r="G402">
        <v>6470</v>
      </c>
      <c r="H402">
        <v>16829</v>
      </c>
      <c r="I402">
        <v>602</v>
      </c>
      <c r="J402" s="1">
        <v>0.0542874</v>
      </c>
      <c r="K402">
        <v>4</v>
      </c>
    </row>
    <row r="403" spans="1:11" ht="12.75">
      <c r="A403" t="s">
        <v>24</v>
      </c>
      <c r="B403">
        <v>255</v>
      </c>
      <c r="C403">
        <v>1852</v>
      </c>
      <c r="D403">
        <v>317</v>
      </c>
      <c r="E403">
        <v>3675</v>
      </c>
      <c r="F403">
        <v>138</v>
      </c>
      <c r="G403">
        <v>7260</v>
      </c>
      <c r="H403">
        <v>16935</v>
      </c>
      <c r="I403">
        <v>639</v>
      </c>
      <c r="J403" s="1">
        <v>0.0539871</v>
      </c>
      <c r="K403">
        <v>4</v>
      </c>
    </row>
    <row r="404" spans="1:11" ht="12.75">
      <c r="A404" t="s">
        <v>24</v>
      </c>
      <c r="B404">
        <v>255</v>
      </c>
      <c r="C404">
        <v>1853</v>
      </c>
      <c r="D404">
        <v>317</v>
      </c>
      <c r="E404">
        <v>3659</v>
      </c>
      <c r="F404">
        <v>139</v>
      </c>
      <c r="G404">
        <v>8080</v>
      </c>
      <c r="H404">
        <v>17045</v>
      </c>
      <c r="I404">
        <v>678</v>
      </c>
      <c r="J404" s="1">
        <v>0.0527363</v>
      </c>
      <c r="K404">
        <v>4</v>
      </c>
    </row>
    <row r="405" spans="1:11" ht="12.75">
      <c r="A405" t="s">
        <v>24</v>
      </c>
      <c r="B405">
        <v>255</v>
      </c>
      <c r="C405">
        <v>1854</v>
      </c>
      <c r="D405">
        <v>317</v>
      </c>
      <c r="E405">
        <v>3817</v>
      </c>
      <c r="F405">
        <v>139</v>
      </c>
      <c r="G405">
        <v>9410</v>
      </c>
      <c r="H405">
        <v>17164</v>
      </c>
      <c r="I405">
        <v>679</v>
      </c>
      <c r="J405" s="1">
        <v>0.0482944</v>
      </c>
      <c r="K405">
        <v>4</v>
      </c>
    </row>
    <row r="406" spans="1:11" ht="12.75">
      <c r="A406" t="s">
        <v>24</v>
      </c>
      <c r="B406">
        <v>255</v>
      </c>
      <c r="C406">
        <v>1855</v>
      </c>
      <c r="D406">
        <v>317</v>
      </c>
      <c r="E406">
        <v>3954</v>
      </c>
      <c r="F406">
        <v>142</v>
      </c>
      <c r="G406">
        <v>11070</v>
      </c>
      <c r="H406">
        <v>17203</v>
      </c>
      <c r="I406">
        <v>681</v>
      </c>
      <c r="J406" s="1">
        <v>0.0480383</v>
      </c>
      <c r="K406">
        <v>4</v>
      </c>
    </row>
    <row r="407" spans="1:11" ht="12.75">
      <c r="A407" t="s">
        <v>24</v>
      </c>
      <c r="B407">
        <v>255</v>
      </c>
      <c r="C407">
        <v>1856</v>
      </c>
      <c r="D407">
        <v>490</v>
      </c>
      <c r="E407">
        <v>4090</v>
      </c>
      <c r="F407">
        <v>142</v>
      </c>
      <c r="G407">
        <v>11990</v>
      </c>
      <c r="H407">
        <v>17350</v>
      </c>
      <c r="I407">
        <v>684</v>
      </c>
      <c r="J407" s="1">
        <v>0.0516908</v>
      </c>
      <c r="K407">
        <v>4</v>
      </c>
    </row>
    <row r="408" spans="1:11" ht="12.75">
      <c r="A408" t="s">
        <v>24</v>
      </c>
      <c r="B408">
        <v>255</v>
      </c>
      <c r="C408">
        <v>1857</v>
      </c>
      <c r="D408">
        <v>490</v>
      </c>
      <c r="E408">
        <v>4195</v>
      </c>
      <c r="F408">
        <v>142</v>
      </c>
      <c r="G408">
        <v>12640</v>
      </c>
      <c r="H408">
        <v>17530</v>
      </c>
      <c r="I408">
        <v>693</v>
      </c>
      <c r="J408" s="1">
        <v>0.0558483</v>
      </c>
      <c r="K408">
        <v>4</v>
      </c>
    </row>
    <row r="409" spans="1:11" ht="12.75">
      <c r="A409" t="s">
        <v>24</v>
      </c>
      <c r="B409">
        <v>255</v>
      </c>
      <c r="C409">
        <v>1858</v>
      </c>
      <c r="D409">
        <v>490</v>
      </c>
      <c r="E409">
        <v>4394</v>
      </c>
      <c r="F409">
        <v>153</v>
      </c>
      <c r="G409">
        <v>13580</v>
      </c>
      <c r="H409">
        <v>17740</v>
      </c>
      <c r="I409">
        <v>703</v>
      </c>
      <c r="J409" s="1">
        <v>0.0589518</v>
      </c>
      <c r="K409">
        <v>4</v>
      </c>
    </row>
    <row r="410" spans="1:11" ht="12.75">
      <c r="A410" t="s">
        <v>24</v>
      </c>
      <c r="B410">
        <v>255</v>
      </c>
      <c r="C410">
        <v>1859</v>
      </c>
      <c r="D410">
        <v>490</v>
      </c>
      <c r="E410">
        <v>4553</v>
      </c>
      <c r="F410">
        <v>153</v>
      </c>
      <c r="G410">
        <v>11650</v>
      </c>
      <c r="H410">
        <v>17994</v>
      </c>
      <c r="I410">
        <v>713</v>
      </c>
      <c r="J410" s="1">
        <v>0.0537894</v>
      </c>
      <c r="K410">
        <v>4</v>
      </c>
    </row>
    <row r="411" spans="1:11" ht="12.75">
      <c r="A411" t="s">
        <v>24</v>
      </c>
      <c r="B411">
        <v>255</v>
      </c>
      <c r="C411">
        <v>1860</v>
      </c>
      <c r="D411">
        <v>490</v>
      </c>
      <c r="E411">
        <v>4579</v>
      </c>
      <c r="F411">
        <v>201</v>
      </c>
      <c r="G411">
        <v>15040</v>
      </c>
      <c r="H411">
        <v>18265</v>
      </c>
      <c r="I411">
        <v>745</v>
      </c>
      <c r="J411" s="1">
        <v>0.0515444</v>
      </c>
      <c r="K411">
        <v>4</v>
      </c>
    </row>
    <row r="412" spans="1:11" ht="12.75">
      <c r="A412" t="s">
        <v>24</v>
      </c>
      <c r="B412">
        <v>255</v>
      </c>
      <c r="C412">
        <v>1861</v>
      </c>
      <c r="D412">
        <v>592</v>
      </c>
      <c r="E412">
        <v>5693</v>
      </c>
      <c r="F412">
        <v>203</v>
      </c>
      <c r="G412">
        <v>15480</v>
      </c>
      <c r="H412">
        <v>18491</v>
      </c>
      <c r="I412">
        <v>778</v>
      </c>
      <c r="J412" s="1">
        <v>0.0524839</v>
      </c>
      <c r="K412">
        <v>4</v>
      </c>
    </row>
    <row r="413" spans="1:11" ht="12.75">
      <c r="A413" t="s">
        <v>24</v>
      </c>
      <c r="B413">
        <v>255</v>
      </c>
      <c r="C413">
        <v>1862</v>
      </c>
      <c r="D413">
        <v>696</v>
      </c>
      <c r="E413">
        <v>5594</v>
      </c>
      <c r="F413">
        <v>213</v>
      </c>
      <c r="G413">
        <v>17130</v>
      </c>
      <c r="H413">
        <v>18733</v>
      </c>
      <c r="I413">
        <v>814</v>
      </c>
      <c r="J413" s="1">
        <v>0.0544904</v>
      </c>
      <c r="K413">
        <v>4</v>
      </c>
    </row>
    <row r="414" spans="1:11" ht="12.75">
      <c r="A414" t="s">
        <v>24</v>
      </c>
      <c r="B414">
        <v>255</v>
      </c>
      <c r="C414">
        <v>1863</v>
      </c>
      <c r="D414">
        <v>813</v>
      </c>
      <c r="E414">
        <v>5448</v>
      </c>
      <c r="F414">
        <v>216</v>
      </c>
      <c r="G414">
        <v>18550</v>
      </c>
      <c r="H414">
        <v>18993</v>
      </c>
      <c r="I414">
        <v>877</v>
      </c>
      <c r="J414" s="1">
        <v>0.0553323</v>
      </c>
      <c r="K414">
        <v>4</v>
      </c>
    </row>
    <row r="415" spans="1:11" ht="12.75">
      <c r="A415" t="s">
        <v>24</v>
      </c>
      <c r="B415">
        <v>255</v>
      </c>
      <c r="C415">
        <v>1864</v>
      </c>
      <c r="D415">
        <v>905</v>
      </c>
      <c r="E415">
        <v>5576</v>
      </c>
      <c r="F415">
        <v>212</v>
      </c>
      <c r="G415">
        <v>21260</v>
      </c>
      <c r="H415">
        <v>19255</v>
      </c>
      <c r="I415">
        <v>946</v>
      </c>
      <c r="J415" s="1">
        <v>0.0567315</v>
      </c>
      <c r="K415">
        <v>4</v>
      </c>
    </row>
    <row r="416" spans="1:11" ht="12.75">
      <c r="A416" t="s">
        <v>24</v>
      </c>
      <c r="B416">
        <v>255</v>
      </c>
      <c r="C416">
        <v>1865</v>
      </c>
      <c r="D416">
        <v>988</v>
      </c>
      <c r="E416">
        <v>5950</v>
      </c>
      <c r="F416">
        <v>216</v>
      </c>
      <c r="G416">
        <v>23857</v>
      </c>
      <c r="H416">
        <v>20421</v>
      </c>
      <c r="I416">
        <v>1020</v>
      </c>
      <c r="J416" s="1">
        <v>0.0648125</v>
      </c>
      <c r="K416">
        <v>4</v>
      </c>
    </row>
    <row r="417" spans="1:11" ht="12.75">
      <c r="A417" t="s">
        <v>24</v>
      </c>
      <c r="B417">
        <v>255</v>
      </c>
      <c r="C417">
        <v>1866</v>
      </c>
      <c r="D417">
        <v>977</v>
      </c>
      <c r="E417">
        <v>6268</v>
      </c>
      <c r="F417">
        <v>214</v>
      </c>
      <c r="G417">
        <v>23397</v>
      </c>
      <c r="H417">
        <v>24342</v>
      </c>
      <c r="I417">
        <v>1155</v>
      </c>
      <c r="J417" s="1">
        <v>0.0658419</v>
      </c>
      <c r="K417">
        <v>4</v>
      </c>
    </row>
    <row r="418" spans="1:11" ht="12.75">
      <c r="A418" t="s">
        <v>24</v>
      </c>
      <c r="B418">
        <v>255</v>
      </c>
      <c r="C418">
        <v>1867</v>
      </c>
      <c r="D418">
        <v>1034</v>
      </c>
      <c r="E418">
        <v>6433</v>
      </c>
      <c r="F418">
        <v>219</v>
      </c>
      <c r="G418">
        <v>25987</v>
      </c>
      <c r="H418">
        <v>30457</v>
      </c>
      <c r="I418">
        <v>1309</v>
      </c>
      <c r="J418" s="1">
        <v>0.0703193</v>
      </c>
      <c r="K418">
        <v>4</v>
      </c>
    </row>
    <row r="419" spans="1:11" ht="12.75">
      <c r="A419" t="s">
        <v>24</v>
      </c>
      <c r="B419">
        <v>255</v>
      </c>
      <c r="C419">
        <v>1868</v>
      </c>
      <c r="D419">
        <v>1184</v>
      </c>
      <c r="E419">
        <v>9561</v>
      </c>
      <c r="F419">
        <v>317</v>
      </c>
      <c r="G419">
        <v>27963</v>
      </c>
      <c r="H419">
        <v>30701</v>
      </c>
      <c r="I419">
        <v>1483</v>
      </c>
      <c r="J419" s="1">
        <v>0.081541</v>
      </c>
      <c r="K419">
        <v>4</v>
      </c>
    </row>
    <row r="420" spans="1:11" ht="12.75">
      <c r="A420" t="s">
        <v>24</v>
      </c>
      <c r="B420">
        <v>255</v>
      </c>
      <c r="C420">
        <v>1869</v>
      </c>
      <c r="D420">
        <v>1313</v>
      </c>
      <c r="E420">
        <v>10196</v>
      </c>
      <c r="F420">
        <v>318</v>
      </c>
      <c r="G420">
        <v>29210</v>
      </c>
      <c r="H420">
        <v>30946</v>
      </c>
      <c r="I420">
        <v>1591</v>
      </c>
      <c r="J420" s="1">
        <v>0.0836966</v>
      </c>
      <c r="K420">
        <v>4</v>
      </c>
    </row>
    <row r="421" spans="1:11" ht="12.75">
      <c r="A421" t="s">
        <v>24</v>
      </c>
      <c r="B421">
        <v>255</v>
      </c>
      <c r="C421">
        <v>1870</v>
      </c>
      <c r="D421">
        <v>1261</v>
      </c>
      <c r="E421">
        <v>42993</v>
      </c>
      <c r="F421">
        <v>319</v>
      </c>
      <c r="G421">
        <v>28817</v>
      </c>
      <c r="H421">
        <v>31194</v>
      </c>
      <c r="I421">
        <v>1707</v>
      </c>
      <c r="J421" s="1">
        <v>0.106046</v>
      </c>
      <c r="K421">
        <v>4</v>
      </c>
    </row>
    <row r="422" spans="1:11" ht="12.75">
      <c r="A422" t="s">
        <v>24</v>
      </c>
      <c r="B422">
        <v>255</v>
      </c>
      <c r="C422">
        <v>1871</v>
      </c>
      <c r="D422">
        <v>1424</v>
      </c>
      <c r="E422">
        <v>27404</v>
      </c>
      <c r="F422">
        <v>1000</v>
      </c>
      <c r="G422">
        <v>32129</v>
      </c>
      <c r="H422">
        <v>41030</v>
      </c>
      <c r="I422">
        <v>1832</v>
      </c>
      <c r="J422" s="1">
        <v>0.1198476</v>
      </c>
      <c r="K422">
        <v>4</v>
      </c>
    </row>
    <row r="423" spans="1:11" ht="12.75">
      <c r="A423" t="s">
        <v>24</v>
      </c>
      <c r="B423">
        <v>255</v>
      </c>
      <c r="C423">
        <v>1872</v>
      </c>
      <c r="D423">
        <v>1828</v>
      </c>
      <c r="E423">
        <v>13570</v>
      </c>
      <c r="F423">
        <v>427</v>
      </c>
      <c r="G423">
        <v>34621</v>
      </c>
      <c r="H423">
        <v>41185</v>
      </c>
      <c r="I423">
        <v>1967</v>
      </c>
      <c r="J423" s="1">
        <v>0.0975071</v>
      </c>
      <c r="K423">
        <v>4</v>
      </c>
    </row>
    <row r="424" spans="1:11" ht="12.75">
      <c r="A424" t="s">
        <v>24</v>
      </c>
      <c r="B424">
        <v>255</v>
      </c>
      <c r="C424">
        <v>1873</v>
      </c>
      <c r="D424">
        <v>1991</v>
      </c>
      <c r="E424">
        <v>14234</v>
      </c>
      <c r="F424">
        <v>426</v>
      </c>
      <c r="G424">
        <v>37020</v>
      </c>
      <c r="H424">
        <v>41532</v>
      </c>
      <c r="I424">
        <v>2122</v>
      </c>
      <c r="J424" s="1">
        <v>0.098794</v>
      </c>
      <c r="K424">
        <v>4</v>
      </c>
    </row>
    <row r="425" spans="1:11" ht="12.75">
      <c r="A425" t="s">
        <v>24</v>
      </c>
      <c r="B425">
        <v>255</v>
      </c>
      <c r="C425">
        <v>1874</v>
      </c>
      <c r="D425">
        <v>1666</v>
      </c>
      <c r="E425">
        <v>16972</v>
      </c>
      <c r="F425">
        <v>429</v>
      </c>
      <c r="G425">
        <v>36943</v>
      </c>
      <c r="H425">
        <v>41983</v>
      </c>
      <c r="I425">
        <v>2290</v>
      </c>
      <c r="J425" s="1">
        <v>0.1011612</v>
      </c>
      <c r="K425">
        <v>4</v>
      </c>
    </row>
    <row r="426" spans="1:11" ht="12.75">
      <c r="A426" t="s">
        <v>24</v>
      </c>
      <c r="B426">
        <v>255</v>
      </c>
      <c r="C426">
        <v>1875</v>
      </c>
      <c r="D426">
        <v>1759</v>
      </c>
      <c r="E426">
        <v>18262</v>
      </c>
      <c r="F426">
        <v>428</v>
      </c>
      <c r="G426">
        <v>38160</v>
      </c>
      <c r="H426">
        <v>42510</v>
      </c>
      <c r="I426">
        <v>2471</v>
      </c>
      <c r="J426" s="1">
        <v>0.1034446</v>
      </c>
      <c r="K426">
        <v>4</v>
      </c>
    </row>
    <row r="427" spans="1:11" ht="12.75">
      <c r="A427" t="s">
        <v>24</v>
      </c>
      <c r="B427">
        <v>255</v>
      </c>
      <c r="C427">
        <v>1876</v>
      </c>
      <c r="D427">
        <v>1615</v>
      </c>
      <c r="E427">
        <v>18168</v>
      </c>
      <c r="F427">
        <v>429</v>
      </c>
      <c r="G427">
        <v>38951</v>
      </c>
      <c r="H427">
        <v>43057</v>
      </c>
      <c r="I427">
        <v>2667</v>
      </c>
      <c r="J427" s="1">
        <v>0.0987249</v>
      </c>
      <c r="K427">
        <v>4</v>
      </c>
    </row>
    <row r="428" spans="1:11" ht="12.75">
      <c r="A428" t="s">
        <v>24</v>
      </c>
      <c r="B428">
        <v>255</v>
      </c>
      <c r="C428">
        <v>1877</v>
      </c>
      <c r="D428">
        <v>1718</v>
      </c>
      <c r="E428">
        <v>20482</v>
      </c>
      <c r="F428">
        <v>429</v>
      </c>
      <c r="G428">
        <v>38084</v>
      </c>
      <c r="H428">
        <v>43608</v>
      </c>
      <c r="I428">
        <v>2778</v>
      </c>
      <c r="J428" s="1">
        <v>0.0987634</v>
      </c>
      <c r="K428">
        <v>4</v>
      </c>
    </row>
    <row r="429" spans="1:11" ht="12.75">
      <c r="A429" t="s">
        <v>24</v>
      </c>
      <c r="B429">
        <v>255</v>
      </c>
      <c r="C429">
        <v>1878</v>
      </c>
      <c r="D429">
        <v>1899</v>
      </c>
      <c r="E429">
        <v>19727</v>
      </c>
      <c r="F429">
        <v>429</v>
      </c>
      <c r="G429">
        <v>39335</v>
      </c>
      <c r="H429">
        <v>44127</v>
      </c>
      <c r="I429">
        <v>2894</v>
      </c>
      <c r="J429" s="1">
        <v>0.0998596</v>
      </c>
      <c r="K429">
        <v>4</v>
      </c>
    </row>
    <row r="430" spans="1:11" ht="12.75">
      <c r="A430" t="s">
        <v>24</v>
      </c>
      <c r="B430">
        <v>255</v>
      </c>
      <c r="C430">
        <v>1879</v>
      </c>
      <c r="D430">
        <v>1965</v>
      </c>
      <c r="E430">
        <v>19656</v>
      </c>
      <c r="F430">
        <v>430</v>
      </c>
      <c r="G430">
        <v>41662</v>
      </c>
      <c r="H430">
        <v>44639</v>
      </c>
      <c r="I430">
        <v>3016</v>
      </c>
      <c r="J430" s="1">
        <v>0.1056076</v>
      </c>
      <c r="K430">
        <v>4</v>
      </c>
    </row>
    <row r="431" spans="1:11" ht="12.75">
      <c r="A431" t="s">
        <v>24</v>
      </c>
      <c r="B431">
        <v>255</v>
      </c>
      <c r="C431">
        <v>1880</v>
      </c>
      <c r="D431">
        <v>2468</v>
      </c>
      <c r="E431">
        <v>19397</v>
      </c>
      <c r="F431">
        <v>430</v>
      </c>
      <c r="G431">
        <v>47298</v>
      </c>
      <c r="H431">
        <v>45093</v>
      </c>
      <c r="I431">
        <v>3142</v>
      </c>
      <c r="J431" s="1">
        <v>0.1056078</v>
      </c>
      <c r="K431">
        <v>4</v>
      </c>
    </row>
    <row r="432" spans="1:11" ht="12.75">
      <c r="A432" t="s">
        <v>24</v>
      </c>
      <c r="B432">
        <v>255</v>
      </c>
      <c r="C432">
        <v>1881</v>
      </c>
      <c r="D432">
        <v>2620</v>
      </c>
      <c r="E432">
        <v>20892</v>
      </c>
      <c r="F432">
        <v>456</v>
      </c>
      <c r="G432">
        <v>50545</v>
      </c>
      <c r="H432">
        <v>45426</v>
      </c>
      <c r="I432">
        <v>3274</v>
      </c>
      <c r="J432" s="1">
        <v>0.1065336</v>
      </c>
      <c r="K432">
        <v>4</v>
      </c>
    </row>
    <row r="433" spans="1:11" ht="12.75">
      <c r="A433" t="s">
        <v>24</v>
      </c>
      <c r="B433">
        <v>255</v>
      </c>
      <c r="C433">
        <v>1882</v>
      </c>
      <c r="D433">
        <v>3004</v>
      </c>
      <c r="E433">
        <v>19531</v>
      </c>
      <c r="F433">
        <v>455</v>
      </c>
      <c r="G433">
        <v>54060</v>
      </c>
      <c r="H433">
        <v>45717</v>
      </c>
      <c r="I433">
        <v>3480</v>
      </c>
      <c r="J433" s="1">
        <v>0.1066367</v>
      </c>
      <c r="K433">
        <v>4</v>
      </c>
    </row>
    <row r="434" spans="1:11" ht="12.75">
      <c r="A434" t="s">
        <v>24</v>
      </c>
      <c r="B434">
        <v>255</v>
      </c>
      <c r="C434">
        <v>1883</v>
      </c>
      <c r="D434">
        <v>3135</v>
      </c>
      <c r="E434">
        <v>20054</v>
      </c>
      <c r="F434">
        <v>457</v>
      </c>
      <c r="G434">
        <v>57574</v>
      </c>
      <c r="H434">
        <v>46014</v>
      </c>
      <c r="I434">
        <v>3700</v>
      </c>
      <c r="J434" s="1">
        <v>0.1107744</v>
      </c>
      <c r="K434">
        <v>4</v>
      </c>
    </row>
    <row r="435" spans="1:11" ht="12.75">
      <c r="A435" t="s">
        <v>24</v>
      </c>
      <c r="B435">
        <v>255</v>
      </c>
      <c r="C435">
        <v>1884</v>
      </c>
      <c r="D435">
        <v>3235</v>
      </c>
      <c r="E435">
        <v>20634</v>
      </c>
      <c r="F435">
        <v>457</v>
      </c>
      <c r="G435">
        <v>59278</v>
      </c>
      <c r="H435">
        <v>46335</v>
      </c>
      <c r="I435">
        <v>3933</v>
      </c>
      <c r="J435" s="1">
        <v>0.1133433</v>
      </c>
      <c r="K435">
        <v>4</v>
      </c>
    </row>
    <row r="436" spans="1:11" ht="12.75">
      <c r="A436" t="s">
        <v>24</v>
      </c>
      <c r="B436">
        <v>255</v>
      </c>
      <c r="C436">
        <v>1885</v>
      </c>
      <c r="D436">
        <v>3268</v>
      </c>
      <c r="E436">
        <v>19973</v>
      </c>
      <c r="F436">
        <v>459</v>
      </c>
      <c r="G436">
        <v>60677</v>
      </c>
      <c r="H436">
        <v>46705</v>
      </c>
      <c r="I436">
        <v>4182</v>
      </c>
      <c r="J436" s="1">
        <v>0.1146329</v>
      </c>
      <c r="K436">
        <v>4</v>
      </c>
    </row>
    <row r="437" spans="1:11" ht="12.75">
      <c r="A437" t="s">
        <v>24</v>
      </c>
      <c r="B437">
        <v>255</v>
      </c>
      <c r="C437">
        <v>1886</v>
      </c>
      <c r="D437">
        <v>3128</v>
      </c>
      <c r="E437">
        <v>20838</v>
      </c>
      <c r="F437">
        <v>460</v>
      </c>
      <c r="G437">
        <v>61396</v>
      </c>
      <c r="H437">
        <v>47103</v>
      </c>
      <c r="I437">
        <v>4446</v>
      </c>
      <c r="J437" s="1">
        <v>0.1136041</v>
      </c>
      <c r="K437">
        <v>4</v>
      </c>
    </row>
    <row r="438" spans="1:11" ht="12.75">
      <c r="A438" t="s">
        <v>24</v>
      </c>
      <c r="B438">
        <v>255</v>
      </c>
      <c r="C438">
        <v>1887</v>
      </c>
      <c r="D438">
        <v>3532</v>
      </c>
      <c r="E438">
        <v>30038</v>
      </c>
      <c r="F438">
        <v>503</v>
      </c>
      <c r="G438">
        <v>64115</v>
      </c>
      <c r="H438">
        <v>47540</v>
      </c>
      <c r="I438">
        <v>4719</v>
      </c>
      <c r="J438" s="1">
        <v>0.123104</v>
      </c>
      <c r="K438">
        <v>4</v>
      </c>
    </row>
    <row r="439" spans="1:11" ht="12.75">
      <c r="A439" t="s">
        <v>24</v>
      </c>
      <c r="B439">
        <v>255</v>
      </c>
      <c r="C439">
        <v>1888</v>
      </c>
      <c r="D439">
        <v>3813</v>
      </c>
      <c r="E439">
        <v>38013</v>
      </c>
      <c r="F439">
        <v>504</v>
      </c>
      <c r="G439">
        <v>70190</v>
      </c>
      <c r="H439">
        <v>48020</v>
      </c>
      <c r="I439">
        <v>5009</v>
      </c>
      <c r="J439" s="1">
        <v>0.1272868</v>
      </c>
      <c r="K439">
        <v>4</v>
      </c>
    </row>
    <row r="440" spans="1:11" ht="12.75">
      <c r="A440" t="s">
        <v>24</v>
      </c>
      <c r="B440">
        <v>255</v>
      </c>
      <c r="C440">
        <v>1889</v>
      </c>
      <c r="D440">
        <v>3963</v>
      </c>
      <c r="E440">
        <v>25670</v>
      </c>
      <c r="F440">
        <v>504</v>
      </c>
      <c r="G440">
        <v>74835</v>
      </c>
      <c r="H440">
        <v>48512</v>
      </c>
      <c r="I440">
        <v>5317</v>
      </c>
      <c r="J440" s="1">
        <v>0.1188932</v>
      </c>
      <c r="K440">
        <v>4</v>
      </c>
    </row>
    <row r="441" spans="1:11" ht="12.75">
      <c r="A441" t="s">
        <v>24</v>
      </c>
      <c r="B441">
        <v>255</v>
      </c>
      <c r="C441">
        <v>1890</v>
      </c>
      <c r="D441">
        <v>4100</v>
      </c>
      <c r="E441">
        <v>37454</v>
      </c>
      <c r="F441">
        <v>505</v>
      </c>
      <c r="G441">
        <v>78351</v>
      </c>
      <c r="H441">
        <v>49239</v>
      </c>
      <c r="I441">
        <v>5644</v>
      </c>
      <c r="J441" s="1">
        <v>0.1259585</v>
      </c>
      <c r="K441">
        <v>4</v>
      </c>
    </row>
    <row r="442" spans="1:11" ht="12.75">
      <c r="A442" t="s">
        <v>24</v>
      </c>
      <c r="B442">
        <v>255</v>
      </c>
      <c r="C442">
        <v>1891</v>
      </c>
      <c r="D442">
        <v>4096</v>
      </c>
      <c r="E442">
        <v>28276</v>
      </c>
      <c r="F442">
        <v>524</v>
      </c>
      <c r="G442">
        <v>83119</v>
      </c>
      <c r="H442">
        <v>49767</v>
      </c>
      <c r="I442">
        <v>5991</v>
      </c>
      <c r="J442" s="1">
        <v>0.1227223</v>
      </c>
      <c r="K442">
        <v>4</v>
      </c>
    </row>
    <row r="443" spans="1:11" ht="12.75">
      <c r="A443" t="s">
        <v>24</v>
      </c>
      <c r="B443">
        <v>255</v>
      </c>
      <c r="C443">
        <v>1892</v>
      </c>
      <c r="D443">
        <v>4351</v>
      </c>
      <c r="E443">
        <v>32984</v>
      </c>
      <c r="F443">
        <v>526</v>
      </c>
      <c r="G443">
        <v>80989</v>
      </c>
      <c r="H443">
        <v>50279</v>
      </c>
      <c r="I443">
        <v>6228</v>
      </c>
      <c r="J443" s="1">
        <v>0.1266553</v>
      </c>
      <c r="K443">
        <v>4</v>
      </c>
    </row>
    <row r="444" spans="1:11" ht="12.75">
      <c r="A444" t="s">
        <v>24</v>
      </c>
      <c r="B444">
        <v>255</v>
      </c>
      <c r="C444">
        <v>1893</v>
      </c>
      <c r="D444">
        <v>4428</v>
      </c>
      <c r="E444">
        <v>35890</v>
      </c>
      <c r="F444">
        <v>601</v>
      </c>
      <c r="G444">
        <v>83166</v>
      </c>
      <c r="H444">
        <v>50778</v>
      </c>
      <c r="I444">
        <v>6475</v>
      </c>
      <c r="J444" s="1">
        <v>0.1341948</v>
      </c>
      <c r="K444">
        <v>4</v>
      </c>
    </row>
    <row r="445" spans="1:11" ht="12.75">
      <c r="A445" t="s">
        <v>24</v>
      </c>
      <c r="B445">
        <v>255</v>
      </c>
      <c r="C445">
        <v>1894</v>
      </c>
      <c r="D445">
        <v>4700</v>
      </c>
      <c r="E445">
        <v>33328</v>
      </c>
      <c r="F445">
        <v>601</v>
      </c>
      <c r="G445">
        <v>86387</v>
      </c>
      <c r="H445">
        <v>51339</v>
      </c>
      <c r="I445">
        <v>6731</v>
      </c>
      <c r="J445" s="1">
        <v>0.1321089</v>
      </c>
      <c r="K445">
        <v>4</v>
      </c>
    </row>
    <row r="446" spans="1:11" ht="12.75">
      <c r="A446" t="s">
        <v>24</v>
      </c>
      <c r="B446">
        <v>255</v>
      </c>
      <c r="C446">
        <v>1895</v>
      </c>
      <c r="D446">
        <v>4770</v>
      </c>
      <c r="E446">
        <v>30885</v>
      </c>
      <c r="F446">
        <v>602</v>
      </c>
      <c r="G446">
        <v>89736</v>
      </c>
      <c r="H446">
        <v>52001</v>
      </c>
      <c r="I446">
        <v>6998</v>
      </c>
      <c r="J446" s="1">
        <v>0.1255714</v>
      </c>
      <c r="K446">
        <v>4</v>
      </c>
    </row>
    <row r="447" spans="1:11" ht="12.75">
      <c r="A447" t="s">
        <v>24</v>
      </c>
      <c r="B447">
        <v>255</v>
      </c>
      <c r="C447">
        <v>1896</v>
      </c>
      <c r="D447">
        <v>5564</v>
      </c>
      <c r="E447">
        <v>30902</v>
      </c>
      <c r="F447">
        <v>602</v>
      </c>
      <c r="G447">
        <v>96476</v>
      </c>
      <c r="H447">
        <v>52753</v>
      </c>
      <c r="I447">
        <v>7276</v>
      </c>
      <c r="J447" s="1">
        <v>0.1297326</v>
      </c>
      <c r="K447">
        <v>4</v>
      </c>
    </row>
    <row r="448" spans="1:11" ht="12.75">
      <c r="A448" t="s">
        <v>24</v>
      </c>
      <c r="B448">
        <v>255</v>
      </c>
      <c r="C448">
        <v>1897</v>
      </c>
      <c r="D448">
        <v>6009</v>
      </c>
      <c r="E448">
        <v>39222</v>
      </c>
      <c r="F448">
        <v>604</v>
      </c>
      <c r="G448">
        <v>102992</v>
      </c>
      <c r="H448">
        <v>53549</v>
      </c>
      <c r="I448">
        <v>7612</v>
      </c>
      <c r="J448" s="1">
        <v>0.1322298</v>
      </c>
      <c r="K448">
        <v>4</v>
      </c>
    </row>
    <row r="449" spans="1:11" ht="12.75">
      <c r="A449" t="s">
        <v>24</v>
      </c>
      <c r="B449">
        <v>255</v>
      </c>
      <c r="C449">
        <v>1898</v>
      </c>
      <c r="D449">
        <v>6367</v>
      </c>
      <c r="E449">
        <v>35428</v>
      </c>
      <c r="F449">
        <v>606</v>
      </c>
      <c r="G449">
        <v>107356</v>
      </c>
      <c r="H449">
        <v>54406</v>
      </c>
      <c r="I449">
        <v>7965</v>
      </c>
      <c r="J449" s="1">
        <v>0.1249338</v>
      </c>
      <c r="K449">
        <v>4</v>
      </c>
    </row>
    <row r="450" spans="1:11" ht="12.75">
      <c r="A450" t="s">
        <v>24</v>
      </c>
      <c r="B450">
        <v>255</v>
      </c>
      <c r="C450">
        <v>1899</v>
      </c>
      <c r="D450">
        <v>7160</v>
      </c>
      <c r="E450">
        <v>37508</v>
      </c>
      <c r="F450">
        <v>619</v>
      </c>
      <c r="G450">
        <v>114456</v>
      </c>
      <c r="H450">
        <v>55248</v>
      </c>
      <c r="I450">
        <v>8333</v>
      </c>
      <c r="J450" s="1">
        <v>0.1267223</v>
      </c>
      <c r="K450">
        <v>4</v>
      </c>
    </row>
    <row r="451" spans="1:11" ht="12.75">
      <c r="A451" t="s">
        <v>24</v>
      </c>
      <c r="B451">
        <v>255</v>
      </c>
      <c r="C451">
        <v>1900</v>
      </c>
      <c r="D451">
        <v>6461</v>
      </c>
      <c r="E451">
        <v>39681</v>
      </c>
      <c r="F451">
        <v>624</v>
      </c>
      <c r="G451">
        <v>122681</v>
      </c>
      <c r="H451">
        <v>56046</v>
      </c>
      <c r="I451">
        <v>8719</v>
      </c>
      <c r="J451" s="1">
        <v>0.1315254</v>
      </c>
      <c r="K451">
        <v>4</v>
      </c>
    </row>
    <row r="452" spans="1:11" ht="12.75">
      <c r="A452" t="s">
        <v>24</v>
      </c>
      <c r="B452">
        <v>255</v>
      </c>
      <c r="C452">
        <v>1901</v>
      </c>
      <c r="D452">
        <v>6137</v>
      </c>
      <c r="E452">
        <v>42008</v>
      </c>
      <c r="F452">
        <v>630</v>
      </c>
      <c r="G452">
        <v>122975</v>
      </c>
      <c r="H452">
        <v>56874</v>
      </c>
      <c r="I452">
        <v>9123</v>
      </c>
      <c r="J452" s="1">
        <v>0.1278395</v>
      </c>
      <c r="K452">
        <v>4</v>
      </c>
    </row>
    <row r="453" spans="1:11" ht="12.75">
      <c r="A453" t="s">
        <v>24</v>
      </c>
      <c r="B453">
        <v>255</v>
      </c>
      <c r="C453">
        <v>1902</v>
      </c>
      <c r="D453">
        <v>7466</v>
      </c>
      <c r="E453">
        <v>42770</v>
      </c>
      <c r="F453">
        <v>638</v>
      </c>
      <c r="G453">
        <v>119651</v>
      </c>
      <c r="H453">
        <v>57767</v>
      </c>
      <c r="I453">
        <v>9556</v>
      </c>
      <c r="J453" s="1">
        <v>0.1311324</v>
      </c>
      <c r="K453">
        <v>4</v>
      </c>
    </row>
    <row r="454" spans="1:11" ht="12.75">
      <c r="A454" t="s">
        <v>24</v>
      </c>
      <c r="B454">
        <v>255</v>
      </c>
      <c r="C454">
        <v>1903</v>
      </c>
      <c r="D454">
        <v>8430</v>
      </c>
      <c r="E454">
        <v>42263</v>
      </c>
      <c r="F454">
        <v>636</v>
      </c>
      <c r="G454">
        <v>129819</v>
      </c>
      <c r="H454">
        <v>58629</v>
      </c>
      <c r="I454">
        <v>10011</v>
      </c>
      <c r="J454" s="1">
        <v>0.1346496</v>
      </c>
      <c r="K454">
        <v>4</v>
      </c>
    </row>
    <row r="455" spans="1:11" ht="12.75">
      <c r="A455" t="s">
        <v>24</v>
      </c>
      <c r="B455">
        <v>255</v>
      </c>
      <c r="C455">
        <v>1904</v>
      </c>
      <c r="D455">
        <v>8564</v>
      </c>
      <c r="E455">
        <v>42420</v>
      </c>
      <c r="F455">
        <v>642</v>
      </c>
      <c r="G455">
        <v>134365</v>
      </c>
      <c r="H455">
        <v>59475</v>
      </c>
      <c r="I455">
        <v>10487</v>
      </c>
      <c r="J455" s="1">
        <v>0.1337571</v>
      </c>
      <c r="K455">
        <v>4</v>
      </c>
    </row>
    <row r="456" spans="1:11" ht="12.75">
      <c r="A456" t="s">
        <v>24</v>
      </c>
      <c r="B456">
        <v>255</v>
      </c>
      <c r="C456">
        <v>1905</v>
      </c>
      <c r="D456">
        <v>9669</v>
      </c>
      <c r="E456">
        <v>46167</v>
      </c>
      <c r="F456">
        <v>648</v>
      </c>
      <c r="G456">
        <v>137771</v>
      </c>
      <c r="H456">
        <v>60134</v>
      </c>
      <c r="I456">
        <v>10986</v>
      </c>
      <c r="J456" s="1">
        <v>0.1230731</v>
      </c>
      <c r="K456">
        <v>4</v>
      </c>
    </row>
    <row r="457" spans="1:11" ht="12.75">
      <c r="A457" t="s">
        <v>24</v>
      </c>
      <c r="B457">
        <v>255</v>
      </c>
      <c r="C457">
        <v>1906</v>
      </c>
      <c r="D457">
        <v>10700</v>
      </c>
      <c r="E457">
        <v>48721</v>
      </c>
      <c r="F457">
        <v>653</v>
      </c>
      <c r="G457">
        <v>156068</v>
      </c>
      <c r="H457">
        <v>61153</v>
      </c>
      <c r="I457">
        <v>11509</v>
      </c>
      <c r="J457" s="1">
        <v>0.1315108</v>
      </c>
      <c r="K457">
        <v>4</v>
      </c>
    </row>
    <row r="458" spans="1:11" ht="12.75">
      <c r="A458" t="s">
        <v>24</v>
      </c>
      <c r="B458">
        <v>255</v>
      </c>
      <c r="C458">
        <v>1907</v>
      </c>
      <c r="D458">
        <v>11619</v>
      </c>
      <c r="E458">
        <v>51965</v>
      </c>
      <c r="F458">
        <v>658</v>
      </c>
      <c r="G458">
        <v>166370</v>
      </c>
      <c r="H458">
        <v>62013</v>
      </c>
      <c r="I458">
        <v>11849</v>
      </c>
      <c r="J458" s="1">
        <v>0.1359031</v>
      </c>
      <c r="K458">
        <v>4</v>
      </c>
    </row>
    <row r="459" spans="1:11" ht="12.75">
      <c r="A459" t="s">
        <v>24</v>
      </c>
      <c r="B459">
        <v>255</v>
      </c>
      <c r="C459">
        <v>1908</v>
      </c>
      <c r="D459">
        <v>10726</v>
      </c>
      <c r="E459">
        <v>57865</v>
      </c>
      <c r="F459">
        <v>663</v>
      </c>
      <c r="G459">
        <v>169159</v>
      </c>
      <c r="H459">
        <v>62863</v>
      </c>
      <c r="I459">
        <v>12200</v>
      </c>
      <c r="J459" s="1">
        <v>0.1459964</v>
      </c>
      <c r="K459">
        <v>4</v>
      </c>
    </row>
    <row r="460" spans="1:11" ht="12.75">
      <c r="A460" t="s">
        <v>24</v>
      </c>
      <c r="B460">
        <v>255</v>
      </c>
      <c r="C460">
        <v>1909</v>
      </c>
      <c r="D460">
        <v>11515</v>
      </c>
      <c r="E460">
        <v>58567</v>
      </c>
      <c r="F460">
        <v>667</v>
      </c>
      <c r="G460">
        <v>168762</v>
      </c>
      <c r="H460">
        <v>63717</v>
      </c>
      <c r="I460">
        <v>12561</v>
      </c>
      <c r="J460" s="1">
        <v>0.1352307</v>
      </c>
      <c r="K460">
        <v>4</v>
      </c>
    </row>
    <row r="461" spans="1:11" ht="12.75">
      <c r="A461" t="s">
        <v>24</v>
      </c>
      <c r="B461">
        <v>255</v>
      </c>
      <c r="C461">
        <v>1910</v>
      </c>
      <c r="D461">
        <v>13100</v>
      </c>
      <c r="E461">
        <v>60416</v>
      </c>
      <c r="F461">
        <v>673</v>
      </c>
      <c r="G461">
        <v>170443</v>
      </c>
      <c r="H461">
        <v>64568</v>
      </c>
      <c r="I461">
        <v>12932</v>
      </c>
      <c r="J461" s="1">
        <v>0.135727</v>
      </c>
      <c r="K461">
        <v>4</v>
      </c>
    </row>
    <row r="462" spans="1:11" ht="12.75">
      <c r="A462" t="s">
        <v>24</v>
      </c>
      <c r="B462">
        <v>255</v>
      </c>
      <c r="C462">
        <v>1911</v>
      </c>
      <c r="D462">
        <v>14303</v>
      </c>
      <c r="E462">
        <v>61652</v>
      </c>
      <c r="F462">
        <v>677</v>
      </c>
      <c r="G462">
        <v>176008</v>
      </c>
      <c r="H462">
        <v>65359</v>
      </c>
      <c r="I462">
        <v>13316</v>
      </c>
      <c r="J462" s="1">
        <v>0.1373184</v>
      </c>
      <c r="K462">
        <v>4</v>
      </c>
    </row>
    <row r="463" spans="1:11" ht="12.75">
      <c r="A463" t="s">
        <v>24</v>
      </c>
      <c r="B463">
        <v>255</v>
      </c>
      <c r="C463">
        <v>1912</v>
      </c>
      <c r="D463">
        <v>16355</v>
      </c>
      <c r="E463">
        <v>63926</v>
      </c>
      <c r="F463">
        <v>716</v>
      </c>
      <c r="G463">
        <v>188422</v>
      </c>
      <c r="H463">
        <v>66146</v>
      </c>
      <c r="I463">
        <v>13709</v>
      </c>
      <c r="J463" s="1">
        <v>0.1374125</v>
      </c>
      <c r="K463">
        <v>4</v>
      </c>
    </row>
    <row r="464" spans="1:11" ht="12.75">
      <c r="A464" t="s">
        <v>24</v>
      </c>
      <c r="B464">
        <v>255</v>
      </c>
      <c r="C464">
        <v>1913</v>
      </c>
      <c r="D464">
        <v>17609</v>
      </c>
      <c r="E464">
        <v>88418</v>
      </c>
      <c r="F464">
        <v>859</v>
      </c>
      <c r="G464">
        <v>201693</v>
      </c>
      <c r="H464">
        <v>66978</v>
      </c>
      <c r="I464">
        <v>14115</v>
      </c>
      <c r="J464" s="1">
        <v>0.1433213</v>
      </c>
      <c r="K464">
        <v>4</v>
      </c>
    </row>
    <row r="465" spans="1:11" ht="12.75">
      <c r="A465" t="s">
        <v>24</v>
      </c>
      <c r="B465">
        <v>255</v>
      </c>
      <c r="C465">
        <v>1914</v>
      </c>
      <c r="D465">
        <v>13810</v>
      </c>
      <c r="E465">
        <v>1785000</v>
      </c>
      <c r="F465">
        <v>862</v>
      </c>
      <c r="G465">
        <v>187335</v>
      </c>
      <c r="H465">
        <v>67790</v>
      </c>
      <c r="I465">
        <v>14279</v>
      </c>
      <c r="J465" s="1">
        <v>0.1582045</v>
      </c>
      <c r="K465">
        <v>4</v>
      </c>
    </row>
    <row r="466" spans="1:11" ht="12.75">
      <c r="A466" t="s">
        <v>24</v>
      </c>
      <c r="B466">
        <v>255</v>
      </c>
      <c r="C466">
        <v>1915</v>
      </c>
      <c r="D466">
        <v>12278</v>
      </c>
      <c r="E466">
        <v>5014000</v>
      </c>
      <c r="F466">
        <v>3823</v>
      </c>
      <c r="G466">
        <v>174718</v>
      </c>
      <c r="H466">
        <v>67883</v>
      </c>
      <c r="I466">
        <v>14402</v>
      </c>
      <c r="J466" s="1">
        <v>0.1511161</v>
      </c>
      <c r="K466">
        <v>4</v>
      </c>
    </row>
    <row r="467" spans="1:11" ht="12.75">
      <c r="A467" t="s">
        <v>24</v>
      </c>
      <c r="B467">
        <v>255</v>
      </c>
      <c r="C467">
        <v>1916</v>
      </c>
      <c r="D467">
        <v>14871</v>
      </c>
      <c r="E467">
        <v>4974000</v>
      </c>
      <c r="F467">
        <v>4580</v>
      </c>
      <c r="G467">
        <v>188756</v>
      </c>
      <c r="H467">
        <v>67715</v>
      </c>
      <c r="I467">
        <v>14576</v>
      </c>
      <c r="J467" s="1">
        <v>0.1501211</v>
      </c>
      <c r="K467">
        <v>4</v>
      </c>
    </row>
    <row r="468" spans="1:11" ht="12.75">
      <c r="A468" t="s">
        <v>24</v>
      </c>
      <c r="B468">
        <v>255</v>
      </c>
      <c r="C468">
        <v>1917</v>
      </c>
      <c r="D468">
        <v>15501</v>
      </c>
      <c r="E468">
        <v>7150000</v>
      </c>
      <c r="F468">
        <v>5380</v>
      </c>
      <c r="G468">
        <v>198269</v>
      </c>
      <c r="H468">
        <v>67368</v>
      </c>
      <c r="I468">
        <v>14643</v>
      </c>
      <c r="J468" s="1">
        <v>0.1581721</v>
      </c>
      <c r="K468">
        <v>4</v>
      </c>
    </row>
    <row r="469" spans="1:11" ht="12.75">
      <c r="A469" t="s">
        <v>24</v>
      </c>
      <c r="B469">
        <v>255</v>
      </c>
      <c r="C469">
        <v>1918</v>
      </c>
      <c r="D469">
        <v>14092</v>
      </c>
      <c r="E469">
        <v>8779000</v>
      </c>
      <c r="F469">
        <v>8000</v>
      </c>
      <c r="G469">
        <v>189899</v>
      </c>
      <c r="H469">
        <v>66811</v>
      </c>
      <c r="I469">
        <v>14737</v>
      </c>
      <c r="J469" s="1">
        <v>0.1724369</v>
      </c>
      <c r="K469">
        <v>4</v>
      </c>
    </row>
    <row r="470" spans="1:11" ht="12.75">
      <c r="A470" t="s">
        <v>24</v>
      </c>
      <c r="B470">
        <v>255</v>
      </c>
      <c r="C470">
        <v>1919</v>
      </c>
      <c r="D470">
        <v>7847</v>
      </c>
      <c r="E470">
        <v>80023</v>
      </c>
      <c r="F470">
        <v>114</v>
      </c>
      <c r="G470">
        <v>146740</v>
      </c>
      <c r="H470">
        <v>62897</v>
      </c>
      <c r="I470">
        <v>14803</v>
      </c>
      <c r="J470" s="1">
        <v>0.0768506</v>
      </c>
      <c r="K470">
        <v>4</v>
      </c>
    </row>
    <row r="471" spans="1:11" ht="12.75">
      <c r="A471" t="s">
        <v>24</v>
      </c>
      <c r="B471">
        <v>255</v>
      </c>
      <c r="C471">
        <v>1920</v>
      </c>
      <c r="D471">
        <v>9278</v>
      </c>
      <c r="E471">
        <v>79025</v>
      </c>
      <c r="F471">
        <v>114</v>
      </c>
      <c r="G471">
        <v>138844</v>
      </c>
      <c r="H471">
        <v>61694</v>
      </c>
      <c r="I471">
        <v>15381</v>
      </c>
      <c r="J471" s="1">
        <v>0.0720215</v>
      </c>
      <c r="K471">
        <v>4</v>
      </c>
    </row>
    <row r="472" spans="1:11" ht="12.75">
      <c r="A472" t="s">
        <v>24</v>
      </c>
      <c r="B472">
        <v>255</v>
      </c>
      <c r="C472">
        <v>1921</v>
      </c>
      <c r="D472">
        <v>9997</v>
      </c>
      <c r="E472">
        <v>74696</v>
      </c>
      <c r="F472">
        <v>114</v>
      </c>
      <c r="G472">
        <v>150490</v>
      </c>
      <c r="H472">
        <v>62473</v>
      </c>
      <c r="I472">
        <v>15980</v>
      </c>
      <c r="J472" s="1">
        <v>0.0926383</v>
      </c>
      <c r="K472">
        <v>4</v>
      </c>
    </row>
    <row r="473" spans="1:11" ht="12.75">
      <c r="A473" t="s">
        <v>24</v>
      </c>
      <c r="B473">
        <v>255</v>
      </c>
      <c r="C473">
        <v>1922</v>
      </c>
      <c r="D473">
        <v>11714</v>
      </c>
      <c r="E473">
        <v>27754</v>
      </c>
      <c r="F473">
        <v>114</v>
      </c>
      <c r="G473">
        <v>171743</v>
      </c>
      <c r="H473">
        <v>61185</v>
      </c>
      <c r="I473">
        <v>16602</v>
      </c>
      <c r="J473" s="1">
        <v>0.0838957</v>
      </c>
      <c r="K473">
        <v>4</v>
      </c>
    </row>
    <row r="474" spans="1:11" ht="12.75">
      <c r="A474" t="s">
        <v>24</v>
      </c>
      <c r="B474">
        <v>255</v>
      </c>
      <c r="C474">
        <v>1923</v>
      </c>
      <c r="D474">
        <v>6305</v>
      </c>
      <c r="E474">
        <v>866282</v>
      </c>
      <c r="F474">
        <v>114</v>
      </c>
      <c r="G474">
        <v>125961</v>
      </c>
      <c r="H474">
        <v>61577</v>
      </c>
      <c r="I474">
        <v>17249</v>
      </c>
      <c r="J474" s="1">
        <v>0.0906681</v>
      </c>
      <c r="K474">
        <v>4</v>
      </c>
    </row>
    <row r="475" spans="1:11" ht="12.75">
      <c r="A475" t="s">
        <v>24</v>
      </c>
      <c r="B475">
        <v>255</v>
      </c>
      <c r="C475">
        <v>1924</v>
      </c>
      <c r="D475">
        <v>9835</v>
      </c>
      <c r="E475">
        <v>118739</v>
      </c>
      <c r="F475">
        <v>114</v>
      </c>
      <c r="G475">
        <v>172094</v>
      </c>
      <c r="H475">
        <v>61953</v>
      </c>
      <c r="I475">
        <v>17922</v>
      </c>
      <c r="J475" s="1">
        <v>0.0796366</v>
      </c>
      <c r="K475">
        <v>4</v>
      </c>
    </row>
    <row r="476" spans="1:11" ht="12.75">
      <c r="A476" t="s">
        <v>24</v>
      </c>
      <c r="B476">
        <v>255</v>
      </c>
      <c r="C476">
        <v>1925</v>
      </c>
      <c r="D476">
        <v>12195</v>
      </c>
      <c r="E476">
        <v>147858</v>
      </c>
      <c r="F476">
        <v>114</v>
      </c>
      <c r="G476">
        <v>175621</v>
      </c>
      <c r="H476">
        <v>62411</v>
      </c>
      <c r="I476">
        <v>18620</v>
      </c>
      <c r="J476" s="1">
        <v>0.0815928</v>
      </c>
      <c r="K476">
        <v>4</v>
      </c>
    </row>
    <row r="477" spans="1:11" ht="12.75">
      <c r="A477" t="s">
        <v>24</v>
      </c>
      <c r="B477">
        <v>255</v>
      </c>
      <c r="C477">
        <v>1926</v>
      </c>
      <c r="D477">
        <v>12342</v>
      </c>
      <c r="E477">
        <v>156632</v>
      </c>
      <c r="F477">
        <v>114</v>
      </c>
      <c r="G477">
        <v>158646</v>
      </c>
      <c r="H477">
        <v>62866</v>
      </c>
      <c r="I477">
        <v>18779</v>
      </c>
      <c r="J477" s="1">
        <v>0.0793754</v>
      </c>
      <c r="K477">
        <v>4</v>
      </c>
    </row>
    <row r="478" spans="1:11" ht="12.75">
      <c r="A478" t="s">
        <v>24</v>
      </c>
      <c r="B478">
        <v>255</v>
      </c>
      <c r="C478">
        <v>1927</v>
      </c>
      <c r="D478">
        <v>16311</v>
      </c>
      <c r="E478">
        <v>169185</v>
      </c>
      <c r="F478">
        <v>114</v>
      </c>
      <c r="G478">
        <v>185821</v>
      </c>
      <c r="H478">
        <v>63252</v>
      </c>
      <c r="I478">
        <v>18940</v>
      </c>
      <c r="J478" s="1">
        <v>0.0842406</v>
      </c>
      <c r="K478">
        <v>4</v>
      </c>
    </row>
    <row r="479" spans="1:11" ht="12.75">
      <c r="A479" t="s">
        <v>24</v>
      </c>
      <c r="B479">
        <v>255</v>
      </c>
      <c r="C479">
        <v>1928</v>
      </c>
      <c r="D479">
        <v>14517</v>
      </c>
      <c r="E479">
        <v>183045</v>
      </c>
      <c r="F479">
        <v>114</v>
      </c>
      <c r="G479">
        <v>193392</v>
      </c>
      <c r="H479">
        <v>63618</v>
      </c>
      <c r="I479">
        <v>19101</v>
      </c>
      <c r="J479" s="1">
        <v>0.0776536</v>
      </c>
      <c r="K479">
        <v>4</v>
      </c>
    </row>
    <row r="480" spans="1:11" ht="12.75">
      <c r="A480" t="s">
        <v>24</v>
      </c>
      <c r="B480">
        <v>255</v>
      </c>
      <c r="C480">
        <v>1929</v>
      </c>
      <c r="D480">
        <v>16245</v>
      </c>
      <c r="E480">
        <v>164457</v>
      </c>
      <c r="F480">
        <v>114</v>
      </c>
      <c r="G480">
        <v>206473</v>
      </c>
      <c r="H480">
        <v>63957</v>
      </c>
      <c r="I480">
        <v>19264</v>
      </c>
      <c r="J480" s="1">
        <v>0.0766514</v>
      </c>
      <c r="K480">
        <v>4</v>
      </c>
    </row>
    <row r="481" spans="1:11" ht="12.75">
      <c r="A481" t="s">
        <v>24</v>
      </c>
      <c r="B481">
        <v>255</v>
      </c>
      <c r="C481">
        <v>1930</v>
      </c>
      <c r="D481">
        <v>12536</v>
      </c>
      <c r="E481">
        <v>162783</v>
      </c>
      <c r="F481">
        <v>114</v>
      </c>
      <c r="G481">
        <v>179814</v>
      </c>
      <c r="H481">
        <v>64294</v>
      </c>
      <c r="I481">
        <v>19429</v>
      </c>
      <c r="J481" s="1">
        <v>0.0739178</v>
      </c>
      <c r="K481">
        <v>4</v>
      </c>
    </row>
    <row r="482" spans="1:11" ht="12.75">
      <c r="A482" t="s">
        <v>24</v>
      </c>
      <c r="B482">
        <v>255</v>
      </c>
      <c r="C482">
        <v>1931</v>
      </c>
      <c r="D482">
        <v>8291</v>
      </c>
      <c r="E482">
        <v>146845</v>
      </c>
      <c r="F482">
        <v>114</v>
      </c>
      <c r="G482">
        <v>150606</v>
      </c>
      <c r="H482">
        <v>64631</v>
      </c>
      <c r="I482">
        <v>19595</v>
      </c>
      <c r="J482" s="1">
        <v>0.0701132</v>
      </c>
      <c r="K482">
        <v>4</v>
      </c>
    </row>
    <row r="483" spans="1:11" ht="12.75">
      <c r="A483" t="s">
        <v>24</v>
      </c>
      <c r="B483">
        <v>255</v>
      </c>
      <c r="C483">
        <v>1932</v>
      </c>
      <c r="D483">
        <v>5771</v>
      </c>
      <c r="E483">
        <v>149553</v>
      </c>
      <c r="F483">
        <v>114</v>
      </c>
      <c r="G483">
        <v>135613</v>
      </c>
      <c r="H483">
        <v>64911</v>
      </c>
      <c r="I483">
        <v>19762</v>
      </c>
      <c r="J483" s="1">
        <v>0.0700437</v>
      </c>
      <c r="K483">
        <v>4</v>
      </c>
    </row>
    <row r="484" spans="1:11" ht="12.75">
      <c r="A484" t="s">
        <v>24</v>
      </c>
      <c r="B484">
        <v>255</v>
      </c>
      <c r="C484">
        <v>1933</v>
      </c>
      <c r="D484">
        <v>7617</v>
      </c>
      <c r="E484">
        <v>452198</v>
      </c>
      <c r="F484">
        <v>118</v>
      </c>
      <c r="G484">
        <v>142316</v>
      </c>
      <c r="H484">
        <v>65218</v>
      </c>
      <c r="I484">
        <v>19930</v>
      </c>
      <c r="J484" s="1">
        <v>0.0776734</v>
      </c>
      <c r="K484">
        <v>4</v>
      </c>
    </row>
    <row r="485" spans="1:11" ht="12.75">
      <c r="A485" t="s">
        <v>24</v>
      </c>
      <c r="B485">
        <v>255</v>
      </c>
      <c r="C485">
        <v>1934</v>
      </c>
      <c r="D485">
        <v>11923</v>
      </c>
      <c r="E485">
        <v>709088</v>
      </c>
      <c r="F485">
        <v>315</v>
      </c>
      <c r="G485">
        <v>159244</v>
      </c>
      <c r="H485">
        <v>65595</v>
      </c>
      <c r="I485">
        <v>20101</v>
      </c>
      <c r="J485" s="1">
        <v>0.0891284</v>
      </c>
      <c r="K485">
        <v>4</v>
      </c>
    </row>
    <row r="486" spans="1:11" ht="12.75">
      <c r="A486" t="s">
        <v>24</v>
      </c>
      <c r="B486">
        <v>255</v>
      </c>
      <c r="C486">
        <v>1935</v>
      </c>
      <c r="D486">
        <v>16447</v>
      </c>
      <c r="E486">
        <v>1607587</v>
      </c>
      <c r="F486">
        <v>461</v>
      </c>
      <c r="G486">
        <v>176974</v>
      </c>
      <c r="H486">
        <v>66871</v>
      </c>
      <c r="I486">
        <v>20272</v>
      </c>
      <c r="J486" s="1">
        <v>0.1025872</v>
      </c>
      <c r="K486">
        <v>4</v>
      </c>
    </row>
    <row r="487" spans="1:11" ht="12.75">
      <c r="A487" t="s">
        <v>24</v>
      </c>
      <c r="B487">
        <v>255</v>
      </c>
      <c r="C487">
        <v>1936</v>
      </c>
      <c r="D487">
        <v>19208</v>
      </c>
      <c r="E487">
        <v>2332782</v>
      </c>
      <c r="F487">
        <v>596</v>
      </c>
      <c r="G487">
        <v>190767</v>
      </c>
      <c r="H487">
        <v>67349</v>
      </c>
      <c r="I487">
        <v>20445</v>
      </c>
      <c r="J487" s="1">
        <v>0.1151153</v>
      </c>
      <c r="K487">
        <v>4</v>
      </c>
    </row>
    <row r="488" spans="1:11" ht="12.75">
      <c r="A488" t="s">
        <v>24</v>
      </c>
      <c r="B488">
        <v>255</v>
      </c>
      <c r="C488">
        <v>1937</v>
      </c>
      <c r="D488">
        <v>19849</v>
      </c>
      <c r="E488">
        <v>3298869</v>
      </c>
      <c r="F488">
        <v>603</v>
      </c>
      <c r="G488">
        <v>213420</v>
      </c>
      <c r="H488">
        <v>67831</v>
      </c>
      <c r="I488">
        <v>20620</v>
      </c>
      <c r="J488" s="1">
        <v>0.1178595</v>
      </c>
      <c r="K488">
        <v>4</v>
      </c>
    </row>
    <row r="489" spans="1:11" ht="12.75">
      <c r="A489" t="s">
        <v>24</v>
      </c>
      <c r="B489">
        <v>255</v>
      </c>
      <c r="C489">
        <v>1938</v>
      </c>
      <c r="D489">
        <v>22656</v>
      </c>
      <c r="E489">
        <v>7415163</v>
      </c>
      <c r="F489">
        <v>782</v>
      </c>
      <c r="G489">
        <v>232155</v>
      </c>
      <c r="H489">
        <v>68424</v>
      </c>
      <c r="I489">
        <v>20796</v>
      </c>
      <c r="J489" s="1">
        <v>0.1542221</v>
      </c>
      <c r="K489">
        <v>4</v>
      </c>
    </row>
    <row r="490" spans="1:11" ht="12.75">
      <c r="A490" t="s">
        <v>24</v>
      </c>
      <c r="B490">
        <v>255</v>
      </c>
      <c r="C490">
        <v>1939</v>
      </c>
      <c r="D490">
        <v>23733</v>
      </c>
      <c r="E490">
        <v>12000000</v>
      </c>
      <c r="F490">
        <v>2750</v>
      </c>
      <c r="G490">
        <v>255050</v>
      </c>
      <c r="H490">
        <v>79798</v>
      </c>
      <c r="I490">
        <v>23627</v>
      </c>
      <c r="J490" s="1">
        <v>0.1779559</v>
      </c>
      <c r="K490">
        <v>4</v>
      </c>
    </row>
    <row r="491" spans="1:11" ht="12.75">
      <c r="A491" t="s">
        <v>24</v>
      </c>
      <c r="B491">
        <v>255</v>
      </c>
      <c r="C491">
        <v>1940</v>
      </c>
      <c r="D491">
        <v>21540</v>
      </c>
      <c r="E491">
        <v>21200000</v>
      </c>
      <c r="F491">
        <v>3300</v>
      </c>
      <c r="G491">
        <v>256916</v>
      </c>
      <c r="H491">
        <v>90211</v>
      </c>
      <c r="I491">
        <v>25219</v>
      </c>
      <c r="J491" s="1">
        <v>0.1713508</v>
      </c>
      <c r="K491">
        <v>4</v>
      </c>
    </row>
    <row r="492" spans="1:11" ht="12.75">
      <c r="A492" t="s">
        <v>24</v>
      </c>
      <c r="B492">
        <v>255</v>
      </c>
      <c r="C492">
        <v>1941</v>
      </c>
      <c r="D492">
        <v>20836</v>
      </c>
      <c r="E492">
        <v>28900000</v>
      </c>
      <c r="F492">
        <v>7100</v>
      </c>
      <c r="G492">
        <v>264396</v>
      </c>
      <c r="H492">
        <v>90617</v>
      </c>
      <c r="I492">
        <v>25412</v>
      </c>
      <c r="J492" s="1">
        <v>0.2023872</v>
      </c>
      <c r="K492">
        <v>4</v>
      </c>
    </row>
    <row r="493" spans="1:11" ht="12.75">
      <c r="A493" t="s">
        <v>24</v>
      </c>
      <c r="B493">
        <v>255</v>
      </c>
      <c r="C493">
        <v>1942</v>
      </c>
      <c r="D493">
        <v>20480</v>
      </c>
      <c r="E493">
        <v>36900000</v>
      </c>
      <c r="F493">
        <v>7028</v>
      </c>
      <c r="G493">
        <v>268595</v>
      </c>
      <c r="H493">
        <v>91207</v>
      </c>
      <c r="I493">
        <v>25412</v>
      </c>
      <c r="J493" s="1">
        <v>0.1755502</v>
      </c>
      <c r="K493">
        <v>4</v>
      </c>
    </row>
    <row r="494" spans="1:11" ht="12.75">
      <c r="A494" t="s">
        <v>24</v>
      </c>
      <c r="B494">
        <v>255</v>
      </c>
      <c r="C494">
        <v>1943</v>
      </c>
      <c r="D494">
        <v>20758</v>
      </c>
      <c r="E494">
        <v>44800000</v>
      </c>
      <c r="F494">
        <v>6957</v>
      </c>
      <c r="G494">
        <v>273895</v>
      </c>
      <c r="H494">
        <v>90784</v>
      </c>
      <c r="I494">
        <v>25412</v>
      </c>
      <c r="J494" s="1">
        <v>0.1535983</v>
      </c>
      <c r="K494">
        <v>4</v>
      </c>
    </row>
    <row r="495" spans="1:11" ht="12.75">
      <c r="A495" t="s">
        <v>24</v>
      </c>
      <c r="B495">
        <v>255</v>
      </c>
      <c r="C495">
        <v>1944</v>
      </c>
      <c r="D495">
        <v>18318</v>
      </c>
      <c r="E495">
        <v>50736000</v>
      </c>
      <c r="F495">
        <v>6128</v>
      </c>
      <c r="G495">
        <v>250837</v>
      </c>
      <c r="H495">
        <v>90238</v>
      </c>
      <c r="I495">
        <v>25412</v>
      </c>
      <c r="J495" s="1">
        <v>0.1362128</v>
      </c>
      <c r="K495">
        <v>4</v>
      </c>
    </row>
    <row r="496" spans="1:11" ht="12.75">
      <c r="A496" t="s">
        <v>24</v>
      </c>
      <c r="B496">
        <v>255</v>
      </c>
      <c r="C496">
        <v>1945</v>
      </c>
      <c r="D496">
        <v>10000</v>
      </c>
      <c r="E496">
        <v>10648000</v>
      </c>
      <c r="F496">
        <v>5300</v>
      </c>
      <c r="G496">
        <v>133062</v>
      </c>
      <c r="H496">
        <v>89697</v>
      </c>
      <c r="I496">
        <v>23627</v>
      </c>
      <c r="J496" s="1">
        <v>0.0798766</v>
      </c>
      <c r="K496">
        <v>4</v>
      </c>
    </row>
    <row r="497" spans="1:11" ht="12.75">
      <c r="A497" t="s">
        <v>25</v>
      </c>
      <c r="B497">
        <v>300</v>
      </c>
      <c r="C497">
        <v>1816</v>
      </c>
      <c r="D497">
        <v>60</v>
      </c>
      <c r="E497">
        <v>-9</v>
      </c>
      <c r="F497">
        <v>222</v>
      </c>
      <c r="G497">
        <v>100</v>
      </c>
      <c r="H497">
        <v>29483</v>
      </c>
      <c r="I497">
        <v>655</v>
      </c>
      <c r="J497" s="1">
        <v>0.0860522</v>
      </c>
      <c r="K497">
        <v>4</v>
      </c>
    </row>
    <row r="498" spans="1:11" ht="12.75">
      <c r="A498" t="s">
        <v>25</v>
      </c>
      <c r="B498">
        <v>300</v>
      </c>
      <c r="C498">
        <v>1817</v>
      </c>
      <c r="D498">
        <v>70</v>
      </c>
      <c r="E498">
        <v>6815</v>
      </c>
      <c r="F498">
        <v>202</v>
      </c>
      <c r="G498">
        <v>100</v>
      </c>
      <c r="H498">
        <v>29769</v>
      </c>
      <c r="I498">
        <v>658</v>
      </c>
      <c r="J498" s="1">
        <v>0.093779</v>
      </c>
      <c r="K498">
        <v>4</v>
      </c>
    </row>
    <row r="499" spans="1:11" ht="12.75">
      <c r="A499" t="s">
        <v>25</v>
      </c>
      <c r="B499">
        <v>300</v>
      </c>
      <c r="C499">
        <v>1818</v>
      </c>
      <c r="D499">
        <v>70</v>
      </c>
      <c r="E499">
        <v>5948</v>
      </c>
      <c r="F499">
        <v>182</v>
      </c>
      <c r="G499">
        <v>100</v>
      </c>
      <c r="H499">
        <v>30057</v>
      </c>
      <c r="I499">
        <v>660</v>
      </c>
      <c r="J499" s="1">
        <v>0.0908299</v>
      </c>
      <c r="K499">
        <v>4</v>
      </c>
    </row>
    <row r="500" spans="1:11" ht="12.75">
      <c r="A500" t="s">
        <v>25</v>
      </c>
      <c r="B500">
        <v>300</v>
      </c>
      <c r="C500">
        <v>1819</v>
      </c>
      <c r="D500">
        <v>70</v>
      </c>
      <c r="E500">
        <v>5525</v>
      </c>
      <c r="F500">
        <v>242</v>
      </c>
      <c r="G500">
        <v>100</v>
      </c>
      <c r="H500">
        <v>30349</v>
      </c>
      <c r="I500">
        <v>663</v>
      </c>
      <c r="J500" s="1">
        <v>0.0930578</v>
      </c>
      <c r="K500">
        <v>4</v>
      </c>
    </row>
    <row r="501" spans="1:11" ht="12.75">
      <c r="A501" t="s">
        <v>25</v>
      </c>
      <c r="B501">
        <v>300</v>
      </c>
      <c r="C501">
        <v>1820</v>
      </c>
      <c r="D501">
        <v>70</v>
      </c>
      <c r="E501">
        <v>6175</v>
      </c>
      <c r="F501">
        <v>258</v>
      </c>
      <c r="G501">
        <v>100</v>
      </c>
      <c r="H501">
        <v>30643</v>
      </c>
      <c r="I501">
        <v>666</v>
      </c>
      <c r="J501" s="1">
        <v>0.0931703</v>
      </c>
      <c r="K501">
        <v>4</v>
      </c>
    </row>
    <row r="502" spans="1:11" ht="12.75">
      <c r="A502" t="s">
        <v>25</v>
      </c>
      <c r="B502">
        <v>300</v>
      </c>
      <c r="C502">
        <v>1821</v>
      </c>
      <c r="D502">
        <v>72</v>
      </c>
      <c r="E502">
        <v>7864</v>
      </c>
      <c r="F502">
        <v>273</v>
      </c>
      <c r="G502">
        <v>100</v>
      </c>
      <c r="H502">
        <v>30940</v>
      </c>
      <c r="I502">
        <v>669</v>
      </c>
      <c r="J502" s="1">
        <v>0.0985494</v>
      </c>
      <c r="K502">
        <v>4</v>
      </c>
    </row>
    <row r="503" spans="1:11" ht="12.75">
      <c r="A503" t="s">
        <v>25</v>
      </c>
      <c r="B503">
        <v>300</v>
      </c>
      <c r="C503">
        <v>1822</v>
      </c>
      <c r="D503">
        <v>72</v>
      </c>
      <c r="E503">
        <v>7066</v>
      </c>
      <c r="F503">
        <v>273</v>
      </c>
      <c r="G503">
        <v>100</v>
      </c>
      <c r="H503">
        <v>31240</v>
      </c>
      <c r="I503">
        <v>671</v>
      </c>
      <c r="J503" s="1">
        <v>0.0965001</v>
      </c>
      <c r="K503">
        <v>4</v>
      </c>
    </row>
    <row r="504" spans="1:11" ht="12.75">
      <c r="A504" t="s">
        <v>25</v>
      </c>
      <c r="B504">
        <v>300</v>
      </c>
      <c r="C504">
        <v>1823</v>
      </c>
      <c r="D504">
        <v>72</v>
      </c>
      <c r="E504">
        <v>6136</v>
      </c>
      <c r="F504">
        <v>272</v>
      </c>
      <c r="G504">
        <v>100</v>
      </c>
      <c r="H504">
        <v>31543</v>
      </c>
      <c r="I504">
        <v>674</v>
      </c>
      <c r="J504" s="1">
        <v>0.092505</v>
      </c>
      <c r="K504">
        <v>4</v>
      </c>
    </row>
    <row r="505" spans="1:11" ht="12.75">
      <c r="A505" t="s">
        <v>25</v>
      </c>
      <c r="B505">
        <v>300</v>
      </c>
      <c r="C505">
        <v>1824</v>
      </c>
      <c r="D505">
        <v>72</v>
      </c>
      <c r="E505">
        <v>5805</v>
      </c>
      <c r="F505">
        <v>273</v>
      </c>
      <c r="G505">
        <v>200</v>
      </c>
      <c r="H505">
        <v>31848</v>
      </c>
      <c r="I505">
        <v>677</v>
      </c>
      <c r="J505" s="1">
        <v>0.0902829</v>
      </c>
      <c r="K505">
        <v>4</v>
      </c>
    </row>
    <row r="506" spans="1:11" ht="12.75">
      <c r="A506" t="s">
        <v>25</v>
      </c>
      <c r="B506">
        <v>300</v>
      </c>
      <c r="C506">
        <v>1825</v>
      </c>
      <c r="D506">
        <v>72</v>
      </c>
      <c r="E506">
        <v>5087</v>
      </c>
      <c r="F506">
        <v>273</v>
      </c>
      <c r="G506">
        <v>200</v>
      </c>
      <c r="H506">
        <v>32157</v>
      </c>
      <c r="I506">
        <v>680</v>
      </c>
      <c r="J506" s="1">
        <v>0.0883363</v>
      </c>
      <c r="K506">
        <v>4</v>
      </c>
    </row>
    <row r="507" spans="1:11" ht="12.75">
      <c r="A507" t="s">
        <v>25</v>
      </c>
      <c r="B507">
        <v>300</v>
      </c>
      <c r="C507">
        <v>1826</v>
      </c>
      <c r="D507">
        <v>87</v>
      </c>
      <c r="E507">
        <v>4635</v>
      </c>
      <c r="F507">
        <v>273</v>
      </c>
      <c r="G507">
        <v>200</v>
      </c>
      <c r="H507">
        <v>32466</v>
      </c>
      <c r="I507">
        <v>682</v>
      </c>
      <c r="J507" s="1">
        <v>0.0901776</v>
      </c>
      <c r="K507">
        <v>4</v>
      </c>
    </row>
    <row r="508" spans="1:11" ht="12.75">
      <c r="A508" t="s">
        <v>25</v>
      </c>
      <c r="B508">
        <v>300</v>
      </c>
      <c r="C508">
        <v>1827</v>
      </c>
      <c r="D508">
        <v>87</v>
      </c>
      <c r="E508">
        <v>4722</v>
      </c>
      <c r="F508">
        <v>273</v>
      </c>
      <c r="G508">
        <v>200</v>
      </c>
      <c r="H508">
        <v>32778</v>
      </c>
      <c r="I508">
        <v>685</v>
      </c>
      <c r="J508" s="1">
        <v>0.0872459</v>
      </c>
      <c r="K508">
        <v>4</v>
      </c>
    </row>
    <row r="509" spans="1:11" ht="12.75">
      <c r="A509" t="s">
        <v>25</v>
      </c>
      <c r="B509">
        <v>300</v>
      </c>
      <c r="C509">
        <v>1828</v>
      </c>
      <c r="D509">
        <v>87</v>
      </c>
      <c r="E509">
        <v>4932</v>
      </c>
      <c r="F509">
        <v>273</v>
      </c>
      <c r="G509">
        <v>200</v>
      </c>
      <c r="H509">
        <v>33093</v>
      </c>
      <c r="I509">
        <v>688</v>
      </c>
      <c r="J509" s="1">
        <v>0.0873732</v>
      </c>
      <c r="K509">
        <v>4</v>
      </c>
    </row>
    <row r="510" spans="1:11" ht="12.75">
      <c r="A510" t="s">
        <v>25</v>
      </c>
      <c r="B510">
        <v>300</v>
      </c>
      <c r="C510">
        <v>1829</v>
      </c>
      <c r="D510">
        <v>87</v>
      </c>
      <c r="E510">
        <v>5253</v>
      </c>
      <c r="F510">
        <v>273</v>
      </c>
      <c r="G510">
        <v>200</v>
      </c>
      <c r="H510">
        <v>33411</v>
      </c>
      <c r="I510">
        <v>691</v>
      </c>
      <c r="J510" s="1">
        <v>0.0860521</v>
      </c>
      <c r="K510">
        <v>4</v>
      </c>
    </row>
    <row r="511" spans="1:11" ht="12.75">
      <c r="A511" t="s">
        <v>25</v>
      </c>
      <c r="B511">
        <v>300</v>
      </c>
      <c r="C511">
        <v>1830</v>
      </c>
      <c r="D511">
        <v>87</v>
      </c>
      <c r="E511">
        <v>4567</v>
      </c>
      <c r="F511">
        <v>273</v>
      </c>
      <c r="G511">
        <v>200</v>
      </c>
      <c r="H511">
        <v>33732</v>
      </c>
      <c r="I511">
        <v>693</v>
      </c>
      <c r="J511" s="1">
        <v>0.0794361</v>
      </c>
      <c r="K511">
        <v>4</v>
      </c>
    </row>
    <row r="512" spans="1:11" ht="12.75">
      <c r="A512" t="s">
        <v>25</v>
      </c>
      <c r="B512">
        <v>300</v>
      </c>
      <c r="C512">
        <v>1831</v>
      </c>
      <c r="D512">
        <v>99</v>
      </c>
      <c r="E512">
        <v>7634</v>
      </c>
      <c r="F512">
        <v>273</v>
      </c>
      <c r="G512">
        <v>200</v>
      </c>
      <c r="H512">
        <v>34057</v>
      </c>
      <c r="I512">
        <v>696</v>
      </c>
      <c r="J512" s="1">
        <v>0.0847439</v>
      </c>
      <c r="K512">
        <v>4</v>
      </c>
    </row>
    <row r="513" spans="1:11" ht="12.75">
      <c r="A513" t="s">
        <v>25</v>
      </c>
      <c r="B513">
        <v>300</v>
      </c>
      <c r="C513">
        <v>1832</v>
      </c>
      <c r="D513">
        <v>99</v>
      </c>
      <c r="E513">
        <v>7231</v>
      </c>
      <c r="F513">
        <v>252</v>
      </c>
      <c r="G513">
        <v>200</v>
      </c>
      <c r="H513">
        <v>34384</v>
      </c>
      <c r="I513">
        <v>699</v>
      </c>
      <c r="J513" s="1">
        <v>0.0835487</v>
      </c>
      <c r="K513">
        <v>4</v>
      </c>
    </row>
    <row r="514" spans="1:11" ht="12.75">
      <c r="A514" t="s">
        <v>25</v>
      </c>
      <c r="B514">
        <v>300</v>
      </c>
      <c r="C514">
        <v>1833</v>
      </c>
      <c r="D514">
        <v>99</v>
      </c>
      <c r="E514">
        <v>6829</v>
      </c>
      <c r="F514">
        <v>253</v>
      </c>
      <c r="G514">
        <v>200</v>
      </c>
      <c r="H514">
        <v>34714</v>
      </c>
      <c r="I514">
        <v>702</v>
      </c>
      <c r="J514" s="1">
        <v>0.0827864</v>
      </c>
      <c r="K514">
        <v>4</v>
      </c>
    </row>
    <row r="515" spans="1:11" ht="12.75">
      <c r="A515" t="s">
        <v>25</v>
      </c>
      <c r="B515">
        <v>300</v>
      </c>
      <c r="C515">
        <v>1834</v>
      </c>
      <c r="D515">
        <v>99</v>
      </c>
      <c r="E515">
        <v>6963</v>
      </c>
      <c r="F515">
        <v>271</v>
      </c>
      <c r="G515">
        <v>200</v>
      </c>
      <c r="H515">
        <v>35048</v>
      </c>
      <c r="I515">
        <v>705</v>
      </c>
      <c r="J515" s="1">
        <v>0.0860309</v>
      </c>
      <c r="K515">
        <v>4</v>
      </c>
    </row>
    <row r="516" spans="1:11" ht="12.75">
      <c r="A516" t="s">
        <v>25</v>
      </c>
      <c r="B516">
        <v>300</v>
      </c>
      <c r="C516">
        <v>1835</v>
      </c>
      <c r="D516">
        <v>99</v>
      </c>
      <c r="E516">
        <v>6827</v>
      </c>
      <c r="F516">
        <v>256</v>
      </c>
      <c r="G516">
        <v>300</v>
      </c>
      <c r="H516">
        <v>35141</v>
      </c>
      <c r="I516">
        <v>708</v>
      </c>
      <c r="J516" s="1">
        <v>0.0841547</v>
      </c>
      <c r="K516">
        <v>4</v>
      </c>
    </row>
    <row r="517" spans="1:11" ht="12.75">
      <c r="A517" t="s">
        <v>25</v>
      </c>
      <c r="B517">
        <v>300</v>
      </c>
      <c r="C517">
        <v>1836</v>
      </c>
      <c r="D517">
        <v>124</v>
      </c>
      <c r="E517">
        <v>5646</v>
      </c>
      <c r="F517">
        <v>281</v>
      </c>
      <c r="G517">
        <v>300</v>
      </c>
      <c r="H517">
        <v>35235</v>
      </c>
      <c r="I517">
        <v>711</v>
      </c>
      <c r="J517" s="1">
        <v>0.0800064</v>
      </c>
      <c r="K517">
        <v>4</v>
      </c>
    </row>
    <row r="518" spans="1:11" ht="12.75">
      <c r="A518" t="s">
        <v>25</v>
      </c>
      <c r="B518">
        <v>300</v>
      </c>
      <c r="C518">
        <v>1837</v>
      </c>
      <c r="D518">
        <v>124</v>
      </c>
      <c r="E518">
        <v>5136</v>
      </c>
      <c r="F518">
        <v>306</v>
      </c>
      <c r="G518">
        <v>300</v>
      </c>
      <c r="H518">
        <v>35239</v>
      </c>
      <c r="I518">
        <v>714</v>
      </c>
      <c r="J518" s="1">
        <v>0.0820813</v>
      </c>
      <c r="K518">
        <v>4</v>
      </c>
    </row>
    <row r="519" spans="1:11" ht="12.75">
      <c r="A519" t="s">
        <v>25</v>
      </c>
      <c r="B519">
        <v>300</v>
      </c>
      <c r="C519">
        <v>1838</v>
      </c>
      <c r="D519">
        <v>124</v>
      </c>
      <c r="E519">
        <v>5326</v>
      </c>
      <c r="F519">
        <v>332</v>
      </c>
      <c r="G519">
        <v>300</v>
      </c>
      <c r="H519">
        <v>35422</v>
      </c>
      <c r="I519">
        <v>717</v>
      </c>
      <c r="J519" s="1">
        <v>0.0826758</v>
      </c>
      <c r="K519">
        <v>4</v>
      </c>
    </row>
    <row r="520" spans="1:11" ht="12.75">
      <c r="A520" t="s">
        <v>25</v>
      </c>
      <c r="B520">
        <v>300</v>
      </c>
      <c r="C520">
        <v>1839</v>
      </c>
      <c r="D520">
        <v>124</v>
      </c>
      <c r="E520">
        <v>5501</v>
      </c>
      <c r="F520">
        <v>357</v>
      </c>
      <c r="G520">
        <v>400</v>
      </c>
      <c r="H520">
        <v>35517</v>
      </c>
      <c r="I520">
        <v>723</v>
      </c>
      <c r="J520" s="1">
        <v>0.0820385</v>
      </c>
      <c r="K520">
        <v>4</v>
      </c>
    </row>
    <row r="521" spans="1:11" ht="12.75">
      <c r="A521" t="s">
        <v>25</v>
      </c>
      <c r="B521">
        <v>300</v>
      </c>
      <c r="C521">
        <v>1840</v>
      </c>
      <c r="D521">
        <v>124</v>
      </c>
      <c r="E521">
        <v>5574</v>
      </c>
      <c r="F521">
        <v>267</v>
      </c>
      <c r="G521">
        <v>500</v>
      </c>
      <c r="H521">
        <v>35611</v>
      </c>
      <c r="I521">
        <v>729</v>
      </c>
      <c r="J521" s="1">
        <v>0.0723354</v>
      </c>
      <c r="K521">
        <v>4</v>
      </c>
    </row>
    <row r="522" spans="1:11" ht="12.75">
      <c r="A522" t="s">
        <v>25</v>
      </c>
      <c r="B522">
        <v>300</v>
      </c>
      <c r="C522">
        <v>1841</v>
      </c>
      <c r="D522">
        <v>137</v>
      </c>
      <c r="E522">
        <v>5877</v>
      </c>
      <c r="F522">
        <v>331</v>
      </c>
      <c r="G522">
        <v>500</v>
      </c>
      <c r="H522">
        <v>35706</v>
      </c>
      <c r="I522">
        <v>736</v>
      </c>
      <c r="J522" s="1">
        <v>0.0767224</v>
      </c>
      <c r="K522">
        <v>4</v>
      </c>
    </row>
    <row r="523" spans="1:11" ht="12.75">
      <c r="A523" t="s">
        <v>25</v>
      </c>
      <c r="B523">
        <v>300</v>
      </c>
      <c r="C523">
        <v>1842</v>
      </c>
      <c r="D523">
        <v>142</v>
      </c>
      <c r="E523">
        <v>5399</v>
      </c>
      <c r="F523">
        <v>396</v>
      </c>
      <c r="G523">
        <v>558</v>
      </c>
      <c r="H523">
        <v>35801</v>
      </c>
      <c r="I523">
        <v>742</v>
      </c>
      <c r="J523" s="1">
        <v>0.080164</v>
      </c>
      <c r="K523">
        <v>4</v>
      </c>
    </row>
    <row r="524" spans="1:11" ht="12.75">
      <c r="A524" t="s">
        <v>25</v>
      </c>
      <c r="B524">
        <v>300</v>
      </c>
      <c r="C524">
        <v>1843</v>
      </c>
      <c r="D524">
        <v>143</v>
      </c>
      <c r="E524">
        <v>5405</v>
      </c>
      <c r="F524">
        <v>462</v>
      </c>
      <c r="G524">
        <v>488</v>
      </c>
      <c r="H524">
        <v>35889</v>
      </c>
      <c r="I524">
        <v>749</v>
      </c>
      <c r="J524" s="1">
        <v>0.0828047</v>
      </c>
      <c r="K524">
        <v>4</v>
      </c>
    </row>
    <row r="525" spans="1:11" ht="12.75">
      <c r="A525" t="s">
        <v>25</v>
      </c>
      <c r="B525">
        <v>300</v>
      </c>
      <c r="C525">
        <v>1844</v>
      </c>
      <c r="D525">
        <v>158</v>
      </c>
      <c r="E525">
        <v>5398</v>
      </c>
      <c r="F525">
        <v>393</v>
      </c>
      <c r="G525">
        <v>589</v>
      </c>
      <c r="H525">
        <v>35978</v>
      </c>
      <c r="I525">
        <v>755</v>
      </c>
      <c r="J525" s="1">
        <v>0.0783968</v>
      </c>
      <c r="K525">
        <v>4</v>
      </c>
    </row>
    <row r="526" spans="1:11" ht="12.75">
      <c r="A526" t="s">
        <v>25</v>
      </c>
      <c r="B526">
        <v>300</v>
      </c>
      <c r="C526">
        <v>1845</v>
      </c>
      <c r="D526">
        <v>166</v>
      </c>
      <c r="E526">
        <v>5272</v>
      </c>
      <c r="F526">
        <v>319</v>
      </c>
      <c r="G526">
        <v>689</v>
      </c>
      <c r="H526">
        <v>36067</v>
      </c>
      <c r="I526">
        <v>762</v>
      </c>
      <c r="J526" s="1">
        <v>0.073204</v>
      </c>
      <c r="K526">
        <v>4</v>
      </c>
    </row>
    <row r="527" spans="1:11" ht="12.75">
      <c r="A527" t="s">
        <v>25</v>
      </c>
      <c r="B527">
        <v>300</v>
      </c>
      <c r="C527">
        <v>1846</v>
      </c>
      <c r="D527">
        <v>181</v>
      </c>
      <c r="E527">
        <v>5882</v>
      </c>
      <c r="F527">
        <v>318</v>
      </c>
      <c r="G527">
        <v>829</v>
      </c>
      <c r="H527">
        <v>36156</v>
      </c>
      <c r="I527">
        <v>769</v>
      </c>
      <c r="J527" s="1">
        <v>0.0702033</v>
      </c>
      <c r="K527">
        <v>4</v>
      </c>
    </row>
    <row r="528" spans="1:11" ht="12.75">
      <c r="A528" t="s">
        <v>25</v>
      </c>
      <c r="B528">
        <v>300</v>
      </c>
      <c r="C528">
        <v>1847</v>
      </c>
      <c r="D528">
        <v>196</v>
      </c>
      <c r="E528">
        <v>6278</v>
      </c>
      <c r="F528">
        <v>317</v>
      </c>
      <c r="G528">
        <v>787</v>
      </c>
      <c r="H528">
        <v>36245</v>
      </c>
      <c r="I528">
        <v>777</v>
      </c>
      <c r="J528" s="1">
        <v>0.0714462</v>
      </c>
      <c r="K528">
        <v>4</v>
      </c>
    </row>
    <row r="529" spans="1:11" ht="12.75">
      <c r="A529" t="s">
        <v>25</v>
      </c>
      <c r="B529">
        <v>300</v>
      </c>
      <c r="C529">
        <v>1848</v>
      </c>
      <c r="D529">
        <v>158</v>
      </c>
      <c r="E529">
        <v>7074</v>
      </c>
      <c r="F529">
        <v>409</v>
      </c>
      <c r="G529">
        <v>896</v>
      </c>
      <c r="H529">
        <v>36334</v>
      </c>
      <c r="I529">
        <v>785</v>
      </c>
      <c r="J529" s="1">
        <v>0.0760322</v>
      </c>
      <c r="K529">
        <v>4</v>
      </c>
    </row>
    <row r="530" spans="1:11" ht="12.75">
      <c r="A530" t="s">
        <v>25</v>
      </c>
      <c r="B530">
        <v>300</v>
      </c>
      <c r="C530">
        <v>1849</v>
      </c>
      <c r="D530">
        <v>141</v>
      </c>
      <c r="E530">
        <v>15472</v>
      </c>
      <c r="F530">
        <v>408</v>
      </c>
      <c r="G530">
        <v>902</v>
      </c>
      <c r="H530">
        <v>36424</v>
      </c>
      <c r="I530">
        <v>793</v>
      </c>
      <c r="J530" s="1">
        <v>0.0897646</v>
      </c>
      <c r="K530">
        <v>4</v>
      </c>
    </row>
    <row r="531" spans="1:11" ht="12.75">
      <c r="A531" t="s">
        <v>25</v>
      </c>
      <c r="B531">
        <v>300</v>
      </c>
      <c r="C531">
        <v>1850</v>
      </c>
      <c r="D531">
        <v>155</v>
      </c>
      <c r="E531">
        <v>11210</v>
      </c>
      <c r="F531">
        <v>434</v>
      </c>
      <c r="G531">
        <v>912</v>
      </c>
      <c r="H531">
        <v>36514</v>
      </c>
      <c r="I531">
        <v>801</v>
      </c>
      <c r="J531" s="1">
        <v>0.0837153</v>
      </c>
      <c r="K531">
        <v>4</v>
      </c>
    </row>
    <row r="532" spans="1:11" ht="12.75">
      <c r="A532" t="s">
        <v>25</v>
      </c>
      <c r="B532">
        <v>300</v>
      </c>
      <c r="C532">
        <v>1851</v>
      </c>
      <c r="D532">
        <v>197</v>
      </c>
      <c r="E532">
        <v>10118</v>
      </c>
      <c r="F532">
        <v>461</v>
      </c>
      <c r="G532">
        <v>926</v>
      </c>
      <c r="H532">
        <v>36631</v>
      </c>
      <c r="I532">
        <v>810</v>
      </c>
      <c r="J532" s="1">
        <v>0.0874458</v>
      </c>
      <c r="K532">
        <v>4</v>
      </c>
    </row>
    <row r="533" spans="1:11" ht="12.75">
      <c r="A533" t="s">
        <v>25</v>
      </c>
      <c r="B533">
        <v>300</v>
      </c>
      <c r="C533">
        <v>1852</v>
      </c>
      <c r="D533">
        <v>209</v>
      </c>
      <c r="E533">
        <v>9491</v>
      </c>
      <c r="F533">
        <v>487</v>
      </c>
      <c r="G533">
        <v>1013</v>
      </c>
      <c r="H533">
        <v>36748</v>
      </c>
      <c r="I533">
        <v>848</v>
      </c>
      <c r="J533" s="1">
        <v>0.0845288</v>
      </c>
      <c r="K533">
        <v>4</v>
      </c>
    </row>
    <row r="534" spans="1:11" ht="12.75">
      <c r="A534" t="s">
        <v>25</v>
      </c>
      <c r="B534">
        <v>300</v>
      </c>
      <c r="C534">
        <v>1853</v>
      </c>
      <c r="D534">
        <v>241</v>
      </c>
      <c r="E534">
        <v>10937</v>
      </c>
      <c r="F534">
        <v>514</v>
      </c>
      <c r="G534">
        <v>1207</v>
      </c>
      <c r="H534">
        <v>36866</v>
      </c>
      <c r="I534">
        <v>888</v>
      </c>
      <c r="J534" s="1">
        <v>0.0872489</v>
      </c>
      <c r="K534">
        <v>4</v>
      </c>
    </row>
    <row r="535" spans="1:11" ht="12.75">
      <c r="A535" t="s">
        <v>25</v>
      </c>
      <c r="B535">
        <v>300</v>
      </c>
      <c r="C535">
        <v>1854</v>
      </c>
      <c r="D535">
        <v>255</v>
      </c>
      <c r="E535">
        <v>17799</v>
      </c>
      <c r="F535">
        <v>540</v>
      </c>
      <c r="G535">
        <v>1205</v>
      </c>
      <c r="H535">
        <v>36983</v>
      </c>
      <c r="I535">
        <v>931</v>
      </c>
      <c r="J535" s="1">
        <v>0.0803422</v>
      </c>
      <c r="K535">
        <v>4</v>
      </c>
    </row>
    <row r="536" spans="1:11" ht="12.75">
      <c r="A536" t="s">
        <v>25</v>
      </c>
      <c r="B536">
        <v>300</v>
      </c>
      <c r="C536">
        <v>1855</v>
      </c>
      <c r="D536">
        <v>276</v>
      </c>
      <c r="E536">
        <v>17078</v>
      </c>
      <c r="F536">
        <v>427</v>
      </c>
      <c r="G536">
        <v>1334</v>
      </c>
      <c r="H536">
        <v>37102</v>
      </c>
      <c r="I536">
        <v>958</v>
      </c>
      <c r="J536" s="1">
        <v>0.0701292</v>
      </c>
      <c r="K536">
        <v>4</v>
      </c>
    </row>
    <row r="537" spans="1:11" ht="12.75">
      <c r="A537" t="s">
        <v>25</v>
      </c>
      <c r="B537">
        <v>300</v>
      </c>
      <c r="C537">
        <v>1856</v>
      </c>
      <c r="D537">
        <v>300</v>
      </c>
      <c r="E537">
        <v>11198</v>
      </c>
      <c r="F537">
        <v>427</v>
      </c>
      <c r="G537">
        <v>1552</v>
      </c>
      <c r="H537">
        <v>37221</v>
      </c>
      <c r="I537">
        <v>985</v>
      </c>
      <c r="J537" s="1">
        <v>0.0635674</v>
      </c>
      <c r="K537">
        <v>4</v>
      </c>
    </row>
    <row r="538" spans="1:11" ht="12.75">
      <c r="A538" t="s">
        <v>25</v>
      </c>
      <c r="B538">
        <v>300</v>
      </c>
      <c r="C538">
        <v>1857</v>
      </c>
      <c r="D538">
        <v>331</v>
      </c>
      <c r="E538">
        <v>11607</v>
      </c>
      <c r="F538">
        <v>427</v>
      </c>
      <c r="G538">
        <v>1839</v>
      </c>
      <c r="H538">
        <v>37340</v>
      </c>
      <c r="I538">
        <v>1014</v>
      </c>
      <c r="J538" s="1">
        <v>0.075959</v>
      </c>
      <c r="K538">
        <v>4</v>
      </c>
    </row>
    <row r="539" spans="1:11" ht="12.75">
      <c r="A539" t="s">
        <v>25</v>
      </c>
      <c r="B539">
        <v>300</v>
      </c>
      <c r="C539">
        <v>1858</v>
      </c>
      <c r="D539">
        <v>373</v>
      </c>
      <c r="E539">
        <v>12835</v>
      </c>
      <c r="F539">
        <v>403</v>
      </c>
      <c r="G539">
        <v>1979</v>
      </c>
      <c r="H539">
        <v>37459</v>
      </c>
      <c r="I539">
        <v>1044</v>
      </c>
      <c r="J539" s="1">
        <v>0.079993</v>
      </c>
      <c r="K539">
        <v>4</v>
      </c>
    </row>
    <row r="540" spans="1:11" ht="12.75">
      <c r="A540" t="s">
        <v>25</v>
      </c>
      <c r="B540">
        <v>300</v>
      </c>
      <c r="C540">
        <v>1859</v>
      </c>
      <c r="D540">
        <v>318</v>
      </c>
      <c r="E540">
        <v>22828</v>
      </c>
      <c r="F540">
        <v>355</v>
      </c>
      <c r="G540">
        <v>2174</v>
      </c>
      <c r="H540">
        <v>37579</v>
      </c>
      <c r="I540">
        <v>1074</v>
      </c>
      <c r="J540" s="1">
        <v>0.0822447</v>
      </c>
      <c r="K540">
        <v>4</v>
      </c>
    </row>
    <row r="541" spans="1:11" ht="12.75">
      <c r="A541" t="s">
        <v>25</v>
      </c>
      <c r="B541">
        <v>300</v>
      </c>
      <c r="C541">
        <v>1860</v>
      </c>
      <c r="D541">
        <v>313</v>
      </c>
      <c r="E541">
        <v>10621</v>
      </c>
      <c r="F541">
        <v>306</v>
      </c>
      <c r="G541">
        <v>2405</v>
      </c>
      <c r="H541">
        <v>34690</v>
      </c>
      <c r="I541">
        <v>927</v>
      </c>
      <c r="J541" s="1">
        <v>0.0495704</v>
      </c>
      <c r="K541">
        <v>4</v>
      </c>
    </row>
    <row r="542" spans="1:11" ht="12.75">
      <c r="A542" t="s">
        <v>25</v>
      </c>
      <c r="B542">
        <v>300</v>
      </c>
      <c r="C542">
        <v>1861</v>
      </c>
      <c r="D542">
        <v>315</v>
      </c>
      <c r="E542">
        <v>6962</v>
      </c>
      <c r="F542">
        <v>254</v>
      </c>
      <c r="G542">
        <v>2774</v>
      </c>
      <c r="H542">
        <v>35141</v>
      </c>
      <c r="I542">
        <v>956</v>
      </c>
      <c r="J542" s="1">
        <v>0.0393651</v>
      </c>
      <c r="K542">
        <v>4</v>
      </c>
    </row>
    <row r="543" spans="1:11" ht="12.75">
      <c r="A543" t="s">
        <v>25</v>
      </c>
      <c r="B543">
        <v>300</v>
      </c>
      <c r="C543">
        <v>1862</v>
      </c>
      <c r="D543">
        <v>348</v>
      </c>
      <c r="E543">
        <v>9707</v>
      </c>
      <c r="F543">
        <v>255</v>
      </c>
      <c r="G543">
        <v>3097</v>
      </c>
      <c r="H543">
        <v>35598</v>
      </c>
      <c r="I543">
        <v>987</v>
      </c>
      <c r="J543" s="1">
        <v>0.0408289</v>
      </c>
      <c r="K543">
        <v>4</v>
      </c>
    </row>
    <row r="544" spans="1:11" ht="12.75">
      <c r="A544" t="s">
        <v>25</v>
      </c>
      <c r="B544">
        <v>300</v>
      </c>
      <c r="C544">
        <v>1863</v>
      </c>
      <c r="D544">
        <v>345</v>
      </c>
      <c r="E544">
        <v>10257</v>
      </c>
      <c r="F544">
        <v>278</v>
      </c>
      <c r="G544">
        <v>3120</v>
      </c>
      <c r="H544">
        <v>36061</v>
      </c>
      <c r="I544">
        <v>1019</v>
      </c>
      <c r="J544" s="1">
        <v>0.0405104</v>
      </c>
      <c r="K544">
        <v>4</v>
      </c>
    </row>
    <row r="545" spans="1:11" ht="12.75">
      <c r="A545" t="s">
        <v>25</v>
      </c>
      <c r="B545">
        <v>300</v>
      </c>
      <c r="C545">
        <v>1864</v>
      </c>
      <c r="D545">
        <v>375</v>
      </c>
      <c r="E545">
        <v>10644</v>
      </c>
      <c r="F545">
        <v>298</v>
      </c>
      <c r="G545">
        <v>3101</v>
      </c>
      <c r="H545">
        <v>36529</v>
      </c>
      <c r="I545">
        <v>1052</v>
      </c>
      <c r="J545" s="1">
        <v>0.0397204</v>
      </c>
      <c r="K545">
        <v>4</v>
      </c>
    </row>
    <row r="546" spans="1:11" ht="12.75">
      <c r="A546" t="s">
        <v>25</v>
      </c>
      <c r="B546">
        <v>300</v>
      </c>
      <c r="C546">
        <v>1865</v>
      </c>
      <c r="D546">
        <v>292</v>
      </c>
      <c r="E546">
        <v>9121</v>
      </c>
      <c r="F546">
        <v>300</v>
      </c>
      <c r="G546">
        <v>3485</v>
      </c>
      <c r="H546">
        <v>37004</v>
      </c>
      <c r="I546">
        <v>1086</v>
      </c>
      <c r="J546" s="1">
        <v>0.0438245</v>
      </c>
      <c r="K546">
        <v>4</v>
      </c>
    </row>
    <row r="547" spans="1:11" ht="12.75">
      <c r="A547" t="s">
        <v>25</v>
      </c>
      <c r="B547">
        <v>300</v>
      </c>
      <c r="C547">
        <v>1866</v>
      </c>
      <c r="D547">
        <v>275</v>
      </c>
      <c r="E547">
        <v>22756</v>
      </c>
      <c r="F547">
        <v>275</v>
      </c>
      <c r="G547">
        <v>3062</v>
      </c>
      <c r="H547">
        <v>34482</v>
      </c>
      <c r="I547">
        <v>1122</v>
      </c>
      <c r="J547" s="1">
        <v>0.0572548</v>
      </c>
      <c r="K547">
        <v>4</v>
      </c>
    </row>
    <row r="548" spans="1:11" ht="12.75">
      <c r="A548" t="s">
        <v>25</v>
      </c>
      <c r="B548">
        <v>300</v>
      </c>
      <c r="C548">
        <v>1867</v>
      </c>
      <c r="D548">
        <v>310</v>
      </c>
      <c r="E548">
        <v>8267</v>
      </c>
      <c r="F548">
        <v>268</v>
      </c>
      <c r="G548">
        <v>3771</v>
      </c>
      <c r="H548">
        <v>34791</v>
      </c>
      <c r="I548">
        <v>1009</v>
      </c>
      <c r="J548" s="1">
        <v>0.0417711</v>
      </c>
      <c r="K548">
        <v>4</v>
      </c>
    </row>
    <row r="549" spans="1:11" ht="12.75">
      <c r="A549" t="s">
        <v>25</v>
      </c>
      <c r="B549">
        <v>300</v>
      </c>
      <c r="C549">
        <v>1868</v>
      </c>
      <c r="D549">
        <v>395</v>
      </c>
      <c r="E549">
        <v>7663</v>
      </c>
      <c r="F549">
        <v>256</v>
      </c>
      <c r="G549">
        <v>4494</v>
      </c>
      <c r="H549">
        <v>35103</v>
      </c>
      <c r="I549">
        <v>1069</v>
      </c>
      <c r="J549" s="1">
        <v>0.0429353</v>
      </c>
      <c r="K549">
        <v>4</v>
      </c>
    </row>
    <row r="550" spans="1:11" ht="12.75">
      <c r="A550" t="s">
        <v>25</v>
      </c>
      <c r="B550">
        <v>300</v>
      </c>
      <c r="C550">
        <v>1869</v>
      </c>
      <c r="D550">
        <v>405</v>
      </c>
      <c r="E550">
        <v>8222</v>
      </c>
      <c r="F550">
        <v>252</v>
      </c>
      <c r="G550">
        <v>4944</v>
      </c>
      <c r="H550">
        <v>35418</v>
      </c>
      <c r="I550">
        <v>1133</v>
      </c>
      <c r="J550" s="1">
        <v>0.044334</v>
      </c>
      <c r="K550">
        <v>4</v>
      </c>
    </row>
    <row r="551" spans="1:11" ht="12.75">
      <c r="A551" t="s">
        <v>25</v>
      </c>
      <c r="B551">
        <v>300</v>
      </c>
      <c r="C551">
        <v>1870</v>
      </c>
      <c r="D551">
        <v>403</v>
      </c>
      <c r="E551">
        <v>8949</v>
      </c>
      <c r="F551">
        <v>252</v>
      </c>
      <c r="G551">
        <v>5596</v>
      </c>
      <c r="H551">
        <v>35736</v>
      </c>
      <c r="I551">
        <v>1201</v>
      </c>
      <c r="J551" s="1">
        <v>0.042529</v>
      </c>
      <c r="K551">
        <v>4</v>
      </c>
    </row>
    <row r="552" spans="1:11" ht="12.75">
      <c r="A552" t="s">
        <v>25</v>
      </c>
      <c r="B552">
        <v>300</v>
      </c>
      <c r="C552">
        <v>1871</v>
      </c>
      <c r="D552">
        <v>425</v>
      </c>
      <c r="E552">
        <v>9326</v>
      </c>
      <c r="F552">
        <v>260</v>
      </c>
      <c r="G552">
        <v>6874</v>
      </c>
      <c r="H552">
        <v>36140</v>
      </c>
      <c r="I552">
        <v>1232</v>
      </c>
      <c r="J552" s="1">
        <v>0.0425161</v>
      </c>
      <c r="K552">
        <v>4</v>
      </c>
    </row>
    <row r="553" spans="1:11" ht="12.75">
      <c r="A553" t="s">
        <v>25</v>
      </c>
      <c r="B553">
        <v>300</v>
      </c>
      <c r="C553">
        <v>1872</v>
      </c>
      <c r="D553">
        <v>460</v>
      </c>
      <c r="E553">
        <v>9130</v>
      </c>
      <c r="F553">
        <v>264</v>
      </c>
      <c r="G553">
        <v>6987</v>
      </c>
      <c r="H553">
        <v>36450</v>
      </c>
      <c r="I553">
        <v>1265</v>
      </c>
      <c r="J553" s="1">
        <v>0.046151</v>
      </c>
      <c r="K553">
        <v>4</v>
      </c>
    </row>
    <row r="554" spans="1:11" ht="12.75">
      <c r="A554" t="s">
        <v>25</v>
      </c>
      <c r="B554">
        <v>300</v>
      </c>
      <c r="C554">
        <v>1873</v>
      </c>
      <c r="D554">
        <v>534</v>
      </c>
      <c r="E554">
        <v>9762</v>
      </c>
      <c r="F554">
        <v>292</v>
      </c>
      <c r="G554">
        <v>7596</v>
      </c>
      <c r="H554">
        <v>36322</v>
      </c>
      <c r="I554">
        <v>1299</v>
      </c>
      <c r="J554" s="1">
        <v>0.0476681</v>
      </c>
      <c r="K554">
        <v>4</v>
      </c>
    </row>
    <row r="555" spans="1:11" ht="12.75">
      <c r="A555" t="s">
        <v>25</v>
      </c>
      <c r="B555">
        <v>300</v>
      </c>
      <c r="C555">
        <v>1874</v>
      </c>
      <c r="D555">
        <v>494</v>
      </c>
      <c r="E555">
        <v>9818</v>
      </c>
      <c r="F555">
        <v>285</v>
      </c>
      <c r="G555">
        <v>7263</v>
      </c>
      <c r="H555">
        <v>36222</v>
      </c>
      <c r="I555">
        <v>1333</v>
      </c>
      <c r="J555" s="1">
        <v>0.0474281</v>
      </c>
      <c r="K555">
        <v>4</v>
      </c>
    </row>
    <row r="556" spans="1:11" ht="12.75">
      <c r="A556" t="s">
        <v>25</v>
      </c>
      <c r="B556">
        <v>300</v>
      </c>
      <c r="C556">
        <v>1875</v>
      </c>
      <c r="D556">
        <v>463</v>
      </c>
      <c r="E556">
        <v>9723</v>
      </c>
      <c r="F556">
        <v>303</v>
      </c>
      <c r="G556">
        <v>7090</v>
      </c>
      <c r="H556">
        <v>36436</v>
      </c>
      <c r="I556">
        <v>1369</v>
      </c>
      <c r="J556" s="1">
        <v>0.0469753</v>
      </c>
      <c r="K556">
        <v>4</v>
      </c>
    </row>
    <row r="557" spans="1:11" ht="12.75">
      <c r="A557" t="s">
        <v>25</v>
      </c>
      <c r="B557">
        <v>300</v>
      </c>
      <c r="C557">
        <v>1876</v>
      </c>
      <c r="D557">
        <v>400</v>
      </c>
      <c r="E557">
        <v>10838</v>
      </c>
      <c r="F557">
        <v>278</v>
      </c>
      <c r="G557">
        <v>7331</v>
      </c>
      <c r="H557">
        <v>36708</v>
      </c>
      <c r="I557">
        <v>1405</v>
      </c>
      <c r="J557" s="1">
        <v>0.0440072</v>
      </c>
      <c r="K557">
        <v>4</v>
      </c>
    </row>
    <row r="558" spans="1:11" ht="12.75">
      <c r="A558" t="s">
        <v>25</v>
      </c>
      <c r="B558">
        <v>300</v>
      </c>
      <c r="C558">
        <v>1877</v>
      </c>
      <c r="D558">
        <v>388</v>
      </c>
      <c r="E558">
        <v>9838</v>
      </c>
      <c r="F558">
        <v>278</v>
      </c>
      <c r="G558">
        <v>7342</v>
      </c>
      <c r="H558">
        <v>36950</v>
      </c>
      <c r="I558">
        <v>1442</v>
      </c>
      <c r="J558" s="1">
        <v>0.0416889</v>
      </c>
      <c r="K558">
        <v>4</v>
      </c>
    </row>
    <row r="559" spans="1:11" ht="12.75">
      <c r="A559" t="s">
        <v>25</v>
      </c>
      <c r="B559">
        <v>300</v>
      </c>
      <c r="C559">
        <v>1878</v>
      </c>
      <c r="D559">
        <v>434</v>
      </c>
      <c r="E559">
        <v>14821</v>
      </c>
      <c r="F559">
        <v>278</v>
      </c>
      <c r="G559">
        <v>7594</v>
      </c>
      <c r="H559">
        <v>37166</v>
      </c>
      <c r="I559">
        <v>1480</v>
      </c>
      <c r="J559" s="1">
        <v>0.045859</v>
      </c>
      <c r="K559">
        <v>4</v>
      </c>
    </row>
    <row r="560" spans="1:11" ht="12.75">
      <c r="A560" t="s">
        <v>25</v>
      </c>
      <c r="B560">
        <v>300</v>
      </c>
      <c r="C560">
        <v>1879</v>
      </c>
      <c r="D560">
        <v>404</v>
      </c>
      <c r="E560">
        <v>14045</v>
      </c>
      <c r="F560">
        <v>277</v>
      </c>
      <c r="G560">
        <v>8476</v>
      </c>
      <c r="H560">
        <v>38620</v>
      </c>
      <c r="I560">
        <v>1520</v>
      </c>
      <c r="J560" s="1">
        <v>0.0485899</v>
      </c>
      <c r="K560">
        <v>4</v>
      </c>
    </row>
    <row r="561" spans="1:11" ht="12.75">
      <c r="A561" t="s">
        <v>25</v>
      </c>
      <c r="B561">
        <v>300</v>
      </c>
      <c r="C561">
        <v>1880</v>
      </c>
      <c r="D561">
        <v>464</v>
      </c>
      <c r="E561">
        <v>10314</v>
      </c>
      <c r="F561">
        <v>273</v>
      </c>
      <c r="G561">
        <v>8767</v>
      </c>
      <c r="H561">
        <v>38960</v>
      </c>
      <c r="I561">
        <v>1560</v>
      </c>
      <c r="J561" s="1">
        <v>0.0439186</v>
      </c>
      <c r="K561">
        <v>4</v>
      </c>
    </row>
    <row r="562" spans="1:11" ht="12.75">
      <c r="A562" t="s">
        <v>25</v>
      </c>
      <c r="B562">
        <v>300</v>
      </c>
      <c r="C562">
        <v>1881</v>
      </c>
      <c r="D562">
        <v>544</v>
      </c>
      <c r="E562">
        <v>10460</v>
      </c>
      <c r="F562">
        <v>273</v>
      </c>
      <c r="G562">
        <v>9515</v>
      </c>
      <c r="H562">
        <v>39224</v>
      </c>
      <c r="I562">
        <v>1602</v>
      </c>
      <c r="J562" s="1">
        <v>0.0435403</v>
      </c>
      <c r="K562">
        <v>4</v>
      </c>
    </row>
    <row r="563" spans="1:11" ht="12.75">
      <c r="A563" t="s">
        <v>25</v>
      </c>
      <c r="B563">
        <v>300</v>
      </c>
      <c r="C563">
        <v>1882</v>
      </c>
      <c r="D563">
        <v>611</v>
      </c>
      <c r="E563">
        <v>12668</v>
      </c>
      <c r="F563">
        <v>279</v>
      </c>
      <c r="G563">
        <v>9952</v>
      </c>
      <c r="H563">
        <v>39524</v>
      </c>
      <c r="I563">
        <v>1677</v>
      </c>
      <c r="J563" s="1">
        <v>0.0456671</v>
      </c>
      <c r="K563">
        <v>4</v>
      </c>
    </row>
    <row r="564" spans="1:11" ht="12.75">
      <c r="A564" t="s">
        <v>25</v>
      </c>
      <c r="B564">
        <v>300</v>
      </c>
      <c r="C564">
        <v>1883</v>
      </c>
      <c r="D564">
        <v>698</v>
      </c>
      <c r="E564">
        <v>10807</v>
      </c>
      <c r="F564">
        <v>297</v>
      </c>
      <c r="G564">
        <v>10625</v>
      </c>
      <c r="H564">
        <v>39862</v>
      </c>
      <c r="I564">
        <v>1757</v>
      </c>
      <c r="J564" s="1">
        <v>0.0466863</v>
      </c>
      <c r="K564">
        <v>4</v>
      </c>
    </row>
    <row r="565" spans="1:11" ht="12.75">
      <c r="A565" t="s">
        <v>25</v>
      </c>
      <c r="B565">
        <v>300</v>
      </c>
      <c r="C565">
        <v>1884</v>
      </c>
      <c r="D565">
        <v>735</v>
      </c>
      <c r="E565">
        <v>11097</v>
      </c>
      <c r="F565">
        <v>279</v>
      </c>
      <c r="G565">
        <v>10761</v>
      </c>
      <c r="H565">
        <v>40268</v>
      </c>
      <c r="I565">
        <v>1840</v>
      </c>
      <c r="J565" s="1">
        <v>0.0462667</v>
      </c>
      <c r="K565">
        <v>4</v>
      </c>
    </row>
    <row r="566" spans="1:11" ht="12.75">
      <c r="A566" t="s">
        <v>25</v>
      </c>
      <c r="B566">
        <v>300</v>
      </c>
      <c r="C566">
        <v>1885</v>
      </c>
      <c r="D566">
        <v>715</v>
      </c>
      <c r="E566">
        <v>10426</v>
      </c>
      <c r="F566">
        <v>295</v>
      </c>
      <c r="G566">
        <v>11253</v>
      </c>
      <c r="H566">
        <v>40672</v>
      </c>
      <c r="I566">
        <v>1927</v>
      </c>
      <c r="J566" s="1">
        <v>0.0463696</v>
      </c>
      <c r="K566">
        <v>4</v>
      </c>
    </row>
    <row r="567" spans="1:11" ht="12.75">
      <c r="A567" t="s">
        <v>25</v>
      </c>
      <c r="B567">
        <v>300</v>
      </c>
      <c r="C567">
        <v>1886</v>
      </c>
      <c r="D567">
        <v>720</v>
      </c>
      <c r="E567">
        <v>10227</v>
      </c>
      <c r="F567">
        <v>297</v>
      </c>
      <c r="G567">
        <v>11210</v>
      </c>
      <c r="H567">
        <v>41062</v>
      </c>
      <c r="I567">
        <v>2019</v>
      </c>
      <c r="J567" s="1">
        <v>0.0460961</v>
      </c>
      <c r="K567">
        <v>4</v>
      </c>
    </row>
    <row r="568" spans="1:11" ht="12.75">
      <c r="A568" t="s">
        <v>25</v>
      </c>
      <c r="B568">
        <v>300</v>
      </c>
      <c r="C568">
        <v>1887</v>
      </c>
      <c r="D568">
        <v>705</v>
      </c>
      <c r="E568">
        <v>13574</v>
      </c>
      <c r="F568">
        <v>295</v>
      </c>
      <c r="G568">
        <v>11861</v>
      </c>
      <c r="H568">
        <v>41454</v>
      </c>
      <c r="I568">
        <v>2114</v>
      </c>
      <c r="J568" s="1">
        <v>0.0478686</v>
      </c>
      <c r="K568">
        <v>4</v>
      </c>
    </row>
    <row r="569" spans="1:11" ht="12.75">
      <c r="A569" t="s">
        <v>25</v>
      </c>
      <c r="B569">
        <v>300</v>
      </c>
      <c r="C569">
        <v>1888</v>
      </c>
      <c r="D569">
        <v>790</v>
      </c>
      <c r="E569">
        <v>13484</v>
      </c>
      <c r="F569">
        <v>280</v>
      </c>
      <c r="G569">
        <v>12028</v>
      </c>
      <c r="H569">
        <v>41836</v>
      </c>
      <c r="I569">
        <v>2215</v>
      </c>
      <c r="J569" s="1">
        <v>0.0457058</v>
      </c>
      <c r="K569">
        <v>4</v>
      </c>
    </row>
    <row r="570" spans="1:11" ht="12.75">
      <c r="A570" t="s">
        <v>25</v>
      </c>
      <c r="B570">
        <v>300</v>
      </c>
      <c r="C570">
        <v>1889</v>
      </c>
      <c r="D570">
        <v>856</v>
      </c>
      <c r="E570">
        <v>12947</v>
      </c>
      <c r="F570">
        <v>275</v>
      </c>
      <c r="G570">
        <v>12576</v>
      </c>
      <c r="H570">
        <v>42266</v>
      </c>
      <c r="I570">
        <v>2319</v>
      </c>
      <c r="J570" s="1">
        <v>0.0456188</v>
      </c>
      <c r="K570">
        <v>4</v>
      </c>
    </row>
    <row r="571" spans="1:11" ht="12.75">
      <c r="A571" t="s">
        <v>25</v>
      </c>
      <c r="B571">
        <v>300</v>
      </c>
      <c r="C571">
        <v>1890</v>
      </c>
      <c r="D571">
        <v>965</v>
      </c>
      <c r="E571">
        <v>12801</v>
      </c>
      <c r="F571">
        <v>332</v>
      </c>
      <c r="G571">
        <v>12851</v>
      </c>
      <c r="H571">
        <v>42650</v>
      </c>
      <c r="I571">
        <v>2429</v>
      </c>
      <c r="J571" s="1">
        <v>0.0471161</v>
      </c>
      <c r="K571">
        <v>4</v>
      </c>
    </row>
    <row r="572" spans="1:11" ht="12.75">
      <c r="A572" t="s">
        <v>25</v>
      </c>
      <c r="B572">
        <v>300</v>
      </c>
      <c r="C572">
        <v>1891</v>
      </c>
      <c r="D572">
        <v>922</v>
      </c>
      <c r="E572">
        <v>13455</v>
      </c>
      <c r="F572">
        <v>315</v>
      </c>
      <c r="G572">
        <v>13746</v>
      </c>
      <c r="H572">
        <v>43006</v>
      </c>
      <c r="I572">
        <v>2545</v>
      </c>
      <c r="J572" s="1">
        <v>0.0475797</v>
      </c>
      <c r="K572">
        <v>4</v>
      </c>
    </row>
    <row r="573" spans="1:11" ht="12.75">
      <c r="A573" t="s">
        <v>25</v>
      </c>
      <c r="B573">
        <v>300</v>
      </c>
      <c r="C573">
        <v>1892</v>
      </c>
      <c r="D573">
        <v>941</v>
      </c>
      <c r="E573">
        <v>13116</v>
      </c>
      <c r="F573">
        <v>324</v>
      </c>
      <c r="G573">
        <v>13646</v>
      </c>
      <c r="H573">
        <v>43308</v>
      </c>
      <c r="I573">
        <v>2608</v>
      </c>
      <c r="J573" s="1">
        <v>0.0474195</v>
      </c>
      <c r="K573">
        <v>4</v>
      </c>
    </row>
    <row r="574" spans="1:11" ht="12.75">
      <c r="A574" t="s">
        <v>25</v>
      </c>
      <c r="B574">
        <v>300</v>
      </c>
      <c r="C574">
        <v>1893</v>
      </c>
      <c r="D574">
        <v>982</v>
      </c>
      <c r="E574">
        <v>13477</v>
      </c>
      <c r="F574">
        <v>333</v>
      </c>
      <c r="G574">
        <v>14979</v>
      </c>
      <c r="H574">
        <v>43640</v>
      </c>
      <c r="I574">
        <v>2673</v>
      </c>
      <c r="J574" s="1">
        <v>0.0486326</v>
      </c>
      <c r="K574">
        <v>4</v>
      </c>
    </row>
    <row r="575" spans="1:11" ht="12.75">
      <c r="A575" t="s">
        <v>25</v>
      </c>
      <c r="B575">
        <v>300</v>
      </c>
      <c r="C575">
        <v>1894</v>
      </c>
      <c r="D575">
        <v>1072</v>
      </c>
      <c r="E575">
        <v>13319</v>
      </c>
      <c r="F575">
        <v>307</v>
      </c>
      <c r="G575">
        <v>15305</v>
      </c>
      <c r="H575">
        <v>44044</v>
      </c>
      <c r="I575">
        <v>2739</v>
      </c>
      <c r="J575" s="1">
        <v>0.0474405</v>
      </c>
      <c r="K575">
        <v>4</v>
      </c>
    </row>
    <row r="576" spans="1:11" ht="12.75">
      <c r="A576" t="s">
        <v>25</v>
      </c>
      <c r="B576">
        <v>300</v>
      </c>
      <c r="C576">
        <v>1895</v>
      </c>
      <c r="D576">
        <v>1128</v>
      </c>
      <c r="E576">
        <v>13719</v>
      </c>
      <c r="F576">
        <v>312</v>
      </c>
      <c r="G576">
        <v>16511</v>
      </c>
      <c r="H576">
        <v>44455</v>
      </c>
      <c r="I576">
        <v>2808</v>
      </c>
      <c r="J576" s="1">
        <v>0.0469974</v>
      </c>
      <c r="K576">
        <v>4</v>
      </c>
    </row>
    <row r="577" spans="1:11" ht="12.75">
      <c r="A577" t="s">
        <v>25</v>
      </c>
      <c r="B577">
        <v>300</v>
      </c>
      <c r="C577">
        <v>1896</v>
      </c>
      <c r="D577">
        <v>1218</v>
      </c>
      <c r="E577">
        <v>14144</v>
      </c>
      <c r="F577">
        <v>305</v>
      </c>
      <c r="G577">
        <v>17168</v>
      </c>
      <c r="H577">
        <v>44908</v>
      </c>
      <c r="I577">
        <v>2878</v>
      </c>
      <c r="J577" s="1">
        <v>0.0472</v>
      </c>
      <c r="K577">
        <v>4</v>
      </c>
    </row>
    <row r="578" spans="1:11" ht="12.75">
      <c r="A578" t="s">
        <v>25</v>
      </c>
      <c r="B578">
        <v>300</v>
      </c>
      <c r="C578">
        <v>1897</v>
      </c>
      <c r="D578">
        <v>1308</v>
      </c>
      <c r="E578">
        <v>16042</v>
      </c>
      <c r="F578">
        <v>305</v>
      </c>
      <c r="G578">
        <v>17975</v>
      </c>
      <c r="H578">
        <v>45379</v>
      </c>
      <c r="I578">
        <v>2949</v>
      </c>
      <c r="J578" s="1">
        <v>0.0465424</v>
      </c>
      <c r="K578">
        <v>4</v>
      </c>
    </row>
    <row r="579" spans="1:11" ht="12.75">
      <c r="A579" t="s">
        <v>25</v>
      </c>
      <c r="B579">
        <v>300</v>
      </c>
      <c r="C579">
        <v>1898</v>
      </c>
      <c r="D579">
        <v>1427</v>
      </c>
      <c r="E579">
        <v>16755</v>
      </c>
      <c r="F579">
        <v>312</v>
      </c>
      <c r="G579">
        <v>18604</v>
      </c>
      <c r="H579">
        <v>45836</v>
      </c>
      <c r="I579">
        <v>3023</v>
      </c>
      <c r="J579" s="1">
        <v>0.0450015</v>
      </c>
      <c r="K579">
        <v>4</v>
      </c>
    </row>
    <row r="580" spans="1:11" ht="12.75">
      <c r="A580" t="s">
        <v>25</v>
      </c>
      <c r="B580">
        <v>300</v>
      </c>
      <c r="C580">
        <v>1899</v>
      </c>
      <c r="D580">
        <v>1467</v>
      </c>
      <c r="E580">
        <v>16462</v>
      </c>
      <c r="F580">
        <v>308</v>
      </c>
      <c r="G580">
        <v>19009</v>
      </c>
      <c r="H580">
        <v>46298</v>
      </c>
      <c r="I580">
        <v>3098</v>
      </c>
      <c r="J580" s="1">
        <v>0.0440607</v>
      </c>
      <c r="K580">
        <v>4</v>
      </c>
    </row>
    <row r="581" spans="1:11" ht="12.75">
      <c r="A581" t="s">
        <v>25</v>
      </c>
      <c r="B581">
        <v>300</v>
      </c>
      <c r="C581">
        <v>1900</v>
      </c>
      <c r="D581">
        <v>1170</v>
      </c>
      <c r="E581">
        <v>16242</v>
      </c>
      <c r="F581">
        <v>308</v>
      </c>
      <c r="G581">
        <v>20158</v>
      </c>
      <c r="H581">
        <v>46798</v>
      </c>
      <c r="I581">
        <v>3175</v>
      </c>
      <c r="J581" s="1">
        <v>0.042399</v>
      </c>
      <c r="K581">
        <v>4</v>
      </c>
    </row>
    <row r="582" spans="1:11" ht="12.75">
      <c r="A582" t="s">
        <v>25</v>
      </c>
      <c r="B582">
        <v>300</v>
      </c>
      <c r="C582">
        <v>1901</v>
      </c>
      <c r="D582">
        <v>1099</v>
      </c>
      <c r="E582">
        <v>16948</v>
      </c>
      <c r="F582">
        <v>309</v>
      </c>
      <c r="G582">
        <v>20859</v>
      </c>
      <c r="H582">
        <v>47327</v>
      </c>
      <c r="I582">
        <v>3255</v>
      </c>
      <c r="J582" s="1">
        <v>0.0419825</v>
      </c>
      <c r="K582">
        <v>4</v>
      </c>
    </row>
    <row r="583" spans="1:11" ht="12.75">
      <c r="A583" t="s">
        <v>25</v>
      </c>
      <c r="B583">
        <v>300</v>
      </c>
      <c r="C583">
        <v>1902</v>
      </c>
      <c r="D583">
        <v>1167</v>
      </c>
      <c r="E583">
        <v>17147</v>
      </c>
      <c r="F583">
        <v>309</v>
      </c>
      <c r="G583">
        <v>20271</v>
      </c>
      <c r="H583">
        <v>47879</v>
      </c>
      <c r="I583">
        <v>3355</v>
      </c>
      <c r="J583" s="1">
        <v>0.0417563</v>
      </c>
      <c r="K583">
        <v>4</v>
      </c>
    </row>
    <row r="584" spans="1:11" ht="12.75">
      <c r="A584" t="s">
        <v>25</v>
      </c>
      <c r="B584">
        <v>300</v>
      </c>
      <c r="C584">
        <v>1903</v>
      </c>
      <c r="D584">
        <v>1162</v>
      </c>
      <c r="E584">
        <v>17630</v>
      </c>
      <c r="F584">
        <v>311</v>
      </c>
      <c r="G584">
        <v>20923</v>
      </c>
      <c r="H584">
        <v>48374</v>
      </c>
      <c r="I584">
        <v>3460</v>
      </c>
      <c r="J584" s="1">
        <v>0.0418664</v>
      </c>
      <c r="K584">
        <v>4</v>
      </c>
    </row>
    <row r="585" spans="1:11" ht="12.75">
      <c r="A585" t="s">
        <v>25</v>
      </c>
      <c r="B585">
        <v>300</v>
      </c>
      <c r="C585">
        <v>1904</v>
      </c>
      <c r="D585">
        <v>1257</v>
      </c>
      <c r="E585">
        <v>19241</v>
      </c>
      <c r="F585">
        <v>312</v>
      </c>
      <c r="G585">
        <v>21920</v>
      </c>
      <c r="H585">
        <v>48627</v>
      </c>
      <c r="I585">
        <v>3567</v>
      </c>
      <c r="J585" s="1">
        <v>0.042103</v>
      </c>
      <c r="K585">
        <v>4</v>
      </c>
    </row>
    <row r="586" spans="1:11" ht="12.75">
      <c r="A586" t="s">
        <v>25</v>
      </c>
      <c r="B586">
        <v>300</v>
      </c>
      <c r="C586">
        <v>1905</v>
      </c>
      <c r="D586">
        <v>1459</v>
      </c>
      <c r="E586">
        <v>20591</v>
      </c>
      <c r="F586">
        <v>313</v>
      </c>
      <c r="G586">
        <v>22638</v>
      </c>
      <c r="H586">
        <v>48881</v>
      </c>
      <c r="I586">
        <v>3678</v>
      </c>
      <c r="J586" s="1">
        <v>0.0382642</v>
      </c>
      <c r="K586">
        <v>4</v>
      </c>
    </row>
    <row r="587" spans="1:11" ht="12.75">
      <c r="A587" t="s">
        <v>25</v>
      </c>
      <c r="B587">
        <v>300</v>
      </c>
      <c r="C587">
        <v>1906</v>
      </c>
      <c r="D587">
        <v>1608</v>
      </c>
      <c r="E587">
        <v>20252</v>
      </c>
      <c r="F587">
        <v>314</v>
      </c>
      <c r="G587">
        <v>24713</v>
      </c>
      <c r="H587">
        <v>49136</v>
      </c>
      <c r="I587">
        <v>3792</v>
      </c>
      <c r="J587" s="1">
        <v>0.0410748</v>
      </c>
      <c r="K587">
        <v>4</v>
      </c>
    </row>
    <row r="588" spans="1:11" ht="12.75">
      <c r="A588" t="s">
        <v>25</v>
      </c>
      <c r="B588">
        <v>300</v>
      </c>
      <c r="C588">
        <v>1907</v>
      </c>
      <c r="D588">
        <v>1731</v>
      </c>
      <c r="E588">
        <v>20297</v>
      </c>
      <c r="F588">
        <v>316</v>
      </c>
      <c r="G588">
        <v>28595</v>
      </c>
      <c r="H588">
        <v>46569</v>
      </c>
      <c r="I588">
        <v>3909</v>
      </c>
      <c r="J588" s="1">
        <v>0.0419927</v>
      </c>
      <c r="K588">
        <v>4</v>
      </c>
    </row>
    <row r="589" spans="1:11" ht="12.75">
      <c r="A589" t="s">
        <v>25</v>
      </c>
      <c r="B589">
        <v>300</v>
      </c>
      <c r="C589">
        <v>1908</v>
      </c>
      <c r="D589">
        <v>2018</v>
      </c>
      <c r="E589">
        <v>22296</v>
      </c>
      <c r="F589">
        <v>314</v>
      </c>
      <c r="G589">
        <v>35969</v>
      </c>
      <c r="H589">
        <v>50001</v>
      </c>
      <c r="I589">
        <v>4031</v>
      </c>
      <c r="J589" s="1">
        <v>0.046856</v>
      </c>
      <c r="K589">
        <v>4</v>
      </c>
    </row>
    <row r="590" spans="1:11" ht="12.75">
      <c r="A590" t="s">
        <v>25</v>
      </c>
      <c r="B590">
        <v>300</v>
      </c>
      <c r="C590">
        <v>1909</v>
      </c>
      <c r="D590">
        <v>1963</v>
      </c>
      <c r="E590">
        <v>26217</v>
      </c>
      <c r="F590">
        <v>317</v>
      </c>
      <c r="G590">
        <v>30343</v>
      </c>
      <c r="H590">
        <v>50438</v>
      </c>
      <c r="I590">
        <v>4156</v>
      </c>
      <c r="J590" s="1">
        <v>0.0444353</v>
      </c>
      <c r="K590">
        <v>4</v>
      </c>
    </row>
    <row r="591" spans="1:11" ht="12.75">
      <c r="A591" t="s">
        <v>25</v>
      </c>
      <c r="B591">
        <v>300</v>
      </c>
      <c r="C591">
        <v>1910</v>
      </c>
      <c r="D591">
        <v>2174</v>
      </c>
      <c r="E591">
        <v>23208</v>
      </c>
      <c r="F591">
        <v>315</v>
      </c>
      <c r="G591">
        <v>35970</v>
      </c>
      <c r="H591">
        <v>50894</v>
      </c>
      <c r="I591">
        <v>4285</v>
      </c>
      <c r="J591" s="1">
        <v>0.0436378</v>
      </c>
      <c r="K591">
        <v>4</v>
      </c>
    </row>
    <row r="592" spans="1:11" ht="12.75">
      <c r="A592" t="s">
        <v>25</v>
      </c>
      <c r="B592">
        <v>300</v>
      </c>
      <c r="C592">
        <v>1911</v>
      </c>
      <c r="D592">
        <v>2348</v>
      </c>
      <c r="E592">
        <v>22227</v>
      </c>
      <c r="F592">
        <v>300</v>
      </c>
      <c r="G592">
        <v>32315</v>
      </c>
      <c r="H592">
        <v>51308</v>
      </c>
      <c r="I592">
        <v>4418</v>
      </c>
      <c r="J592" s="1">
        <v>0.0417268</v>
      </c>
      <c r="K592">
        <v>4</v>
      </c>
    </row>
    <row r="593" spans="1:11" ht="12.75">
      <c r="A593" t="s">
        <v>25</v>
      </c>
      <c r="B593">
        <v>300</v>
      </c>
      <c r="C593">
        <v>1912</v>
      </c>
      <c r="D593">
        <v>2708</v>
      </c>
      <c r="E593">
        <v>27376</v>
      </c>
      <c r="F593">
        <v>322</v>
      </c>
      <c r="G593">
        <v>33358</v>
      </c>
      <c r="H593">
        <v>51729</v>
      </c>
      <c r="I593">
        <v>4555</v>
      </c>
      <c r="J593" s="1">
        <v>0.0437164</v>
      </c>
      <c r="K593">
        <v>4</v>
      </c>
    </row>
    <row r="594" spans="1:11" ht="12.75">
      <c r="A594" t="s">
        <v>25</v>
      </c>
      <c r="B594">
        <v>300</v>
      </c>
      <c r="C594">
        <v>1913</v>
      </c>
      <c r="D594">
        <v>2611</v>
      </c>
      <c r="E594">
        <v>37513</v>
      </c>
      <c r="F594">
        <v>358</v>
      </c>
      <c r="G594">
        <v>37670</v>
      </c>
      <c r="H594">
        <v>52166</v>
      </c>
      <c r="I594">
        <v>4696</v>
      </c>
      <c r="J594" s="1">
        <v>0.0447304</v>
      </c>
      <c r="K594">
        <v>4</v>
      </c>
    </row>
    <row r="595" spans="1:11" ht="12.75">
      <c r="A595" t="s">
        <v>25</v>
      </c>
      <c r="B595">
        <v>300</v>
      </c>
      <c r="C595">
        <v>1914</v>
      </c>
      <c r="D595">
        <v>2162</v>
      </c>
      <c r="E595">
        <v>1042000</v>
      </c>
      <c r="F595">
        <v>839</v>
      </c>
      <c r="G595">
        <v>32416</v>
      </c>
      <c r="H595">
        <v>52594</v>
      </c>
      <c r="I595">
        <v>4405</v>
      </c>
      <c r="J595" s="1">
        <v>0.0682371</v>
      </c>
      <c r="K595">
        <v>4</v>
      </c>
    </row>
    <row r="596" spans="1:11" ht="12.75">
      <c r="A596" t="s">
        <v>25</v>
      </c>
      <c r="B596">
        <v>300</v>
      </c>
      <c r="C596">
        <v>1915</v>
      </c>
      <c r="D596">
        <v>2667</v>
      </c>
      <c r="E596">
        <v>2013000</v>
      </c>
      <c r="F596">
        <v>3800</v>
      </c>
      <c r="G596">
        <v>28000</v>
      </c>
      <c r="H596">
        <v>53025</v>
      </c>
      <c r="I596">
        <v>4126</v>
      </c>
      <c r="J596" s="1">
        <v>0.0624269</v>
      </c>
      <c r="K596">
        <v>4</v>
      </c>
    </row>
    <row r="597" spans="1:11" ht="12.75">
      <c r="A597" t="s">
        <v>25</v>
      </c>
      <c r="B597">
        <v>300</v>
      </c>
      <c r="C597">
        <v>1916</v>
      </c>
      <c r="D597">
        <v>2781</v>
      </c>
      <c r="E597">
        <v>2445000</v>
      </c>
      <c r="F597">
        <v>839</v>
      </c>
      <c r="G597">
        <v>12650</v>
      </c>
      <c r="H597">
        <v>53460</v>
      </c>
      <c r="I597">
        <v>3954</v>
      </c>
      <c r="J597" s="1">
        <v>0.0432142</v>
      </c>
      <c r="K597">
        <v>4</v>
      </c>
    </row>
    <row r="598" spans="1:11" ht="12.75">
      <c r="A598" t="s">
        <v>25</v>
      </c>
      <c r="B598">
        <v>300</v>
      </c>
      <c r="C598">
        <v>1917</v>
      </c>
      <c r="D598">
        <v>2896</v>
      </c>
      <c r="E598">
        <v>2862000</v>
      </c>
      <c r="F598">
        <v>839</v>
      </c>
      <c r="G598">
        <v>6891</v>
      </c>
      <c r="H598">
        <v>53898</v>
      </c>
      <c r="I598">
        <v>3257</v>
      </c>
      <c r="J598" s="1">
        <v>0.0400639</v>
      </c>
      <c r="K598">
        <v>4</v>
      </c>
    </row>
    <row r="599" spans="1:11" ht="12.75">
      <c r="A599" t="s">
        <v>25</v>
      </c>
      <c r="B599">
        <v>300</v>
      </c>
      <c r="C599">
        <v>1918</v>
      </c>
      <c r="D599">
        <v>-9</v>
      </c>
      <c r="E599">
        <v>2133000</v>
      </c>
      <c r="F599">
        <v>839</v>
      </c>
      <c r="G599">
        <v>3897</v>
      </c>
      <c r="H599">
        <v>54340</v>
      </c>
      <c r="I599">
        <v>2642</v>
      </c>
      <c r="J599" s="1">
        <v>0.0318718</v>
      </c>
      <c r="K599">
        <v>4</v>
      </c>
    </row>
    <row r="600" spans="1:11" ht="12.75">
      <c r="A600" t="s">
        <v>26</v>
      </c>
      <c r="B600">
        <v>325</v>
      </c>
      <c r="C600">
        <v>1861</v>
      </c>
      <c r="D600">
        <v>27</v>
      </c>
      <c r="E600">
        <v>11509</v>
      </c>
      <c r="F600">
        <v>201</v>
      </c>
      <c r="G600">
        <v>240</v>
      </c>
      <c r="H600">
        <v>24108</v>
      </c>
      <c r="I600">
        <v>1589</v>
      </c>
      <c r="J600" s="1">
        <v>0.0338316</v>
      </c>
      <c r="K600">
        <v>4</v>
      </c>
    </row>
    <row r="601" spans="1:11" ht="12.75">
      <c r="A601" t="s">
        <v>26</v>
      </c>
      <c r="B601">
        <v>325</v>
      </c>
      <c r="C601">
        <v>1862</v>
      </c>
      <c r="D601">
        <v>29</v>
      </c>
      <c r="E601">
        <v>14639</v>
      </c>
      <c r="F601">
        <v>185</v>
      </c>
      <c r="G601">
        <v>446</v>
      </c>
      <c r="H601">
        <v>24290</v>
      </c>
      <c r="I601">
        <v>1599</v>
      </c>
      <c r="J601" s="1">
        <v>0.0340356</v>
      </c>
      <c r="K601">
        <v>4</v>
      </c>
    </row>
    <row r="602" spans="1:11" ht="12.75">
      <c r="A602" t="s">
        <v>26</v>
      </c>
      <c r="B602">
        <v>325</v>
      </c>
      <c r="C602">
        <v>1863</v>
      </c>
      <c r="D602">
        <v>24</v>
      </c>
      <c r="E602">
        <v>12828</v>
      </c>
      <c r="F602">
        <v>275</v>
      </c>
      <c r="G602">
        <v>390</v>
      </c>
      <c r="H602">
        <v>24470</v>
      </c>
      <c r="I602">
        <v>1608</v>
      </c>
      <c r="J602" s="1">
        <v>0.0350565</v>
      </c>
      <c r="K602">
        <v>4</v>
      </c>
    </row>
    <row r="603" spans="1:11" ht="12.75">
      <c r="A603" t="s">
        <v>26</v>
      </c>
      <c r="B603">
        <v>325</v>
      </c>
      <c r="C603">
        <v>1864</v>
      </c>
      <c r="D603">
        <v>21</v>
      </c>
      <c r="E603">
        <v>12750</v>
      </c>
      <c r="F603">
        <v>365</v>
      </c>
      <c r="G603">
        <v>557</v>
      </c>
      <c r="H603">
        <v>24710</v>
      </c>
      <c r="I603">
        <v>1618</v>
      </c>
      <c r="J603" s="1">
        <v>0.0357457</v>
      </c>
      <c r="K603">
        <v>4</v>
      </c>
    </row>
    <row r="604" spans="1:11" ht="12.75">
      <c r="A604" t="s">
        <v>26</v>
      </c>
      <c r="B604">
        <v>325</v>
      </c>
      <c r="C604">
        <v>1865</v>
      </c>
      <c r="D604">
        <v>17</v>
      </c>
      <c r="E604">
        <v>9102</v>
      </c>
      <c r="F604">
        <v>209</v>
      </c>
      <c r="G604">
        <v>468</v>
      </c>
      <c r="H604">
        <v>24970</v>
      </c>
      <c r="I604">
        <v>1628</v>
      </c>
      <c r="J604" s="1">
        <v>0.0343811</v>
      </c>
      <c r="K604">
        <v>4</v>
      </c>
    </row>
    <row r="605" spans="1:11" ht="12.75">
      <c r="A605" t="s">
        <v>26</v>
      </c>
      <c r="B605">
        <v>325</v>
      </c>
      <c r="C605">
        <v>1866</v>
      </c>
      <c r="D605">
        <v>20</v>
      </c>
      <c r="E605">
        <v>22345</v>
      </c>
      <c r="F605">
        <v>233</v>
      </c>
      <c r="G605">
        <v>541</v>
      </c>
      <c r="H605">
        <v>25200</v>
      </c>
      <c r="I605">
        <v>1639</v>
      </c>
      <c r="J605" s="1">
        <v>0.050007</v>
      </c>
      <c r="K605">
        <v>4</v>
      </c>
    </row>
    <row r="606" spans="1:11" ht="12.75">
      <c r="A606" t="s">
        <v>26</v>
      </c>
      <c r="B606">
        <v>325</v>
      </c>
      <c r="C606">
        <v>1867</v>
      </c>
      <c r="D606">
        <v>22</v>
      </c>
      <c r="E606">
        <v>7084</v>
      </c>
      <c r="F606">
        <v>394</v>
      </c>
      <c r="G606">
        <v>543</v>
      </c>
      <c r="H606">
        <v>25340</v>
      </c>
      <c r="I606">
        <v>1774</v>
      </c>
      <c r="J606" s="1">
        <v>0.0406463</v>
      </c>
      <c r="K606">
        <v>4</v>
      </c>
    </row>
    <row r="607" spans="1:11" ht="12.75">
      <c r="A607" t="s">
        <v>26</v>
      </c>
      <c r="B607">
        <v>325</v>
      </c>
      <c r="C607">
        <v>1868</v>
      </c>
      <c r="D607">
        <v>18</v>
      </c>
      <c r="E607">
        <v>6786</v>
      </c>
      <c r="F607">
        <v>294</v>
      </c>
      <c r="G607">
        <v>660</v>
      </c>
      <c r="H607">
        <v>25440</v>
      </c>
      <c r="I607">
        <v>1792</v>
      </c>
      <c r="J607" s="1">
        <v>0.0367125</v>
      </c>
      <c r="K607">
        <v>4</v>
      </c>
    </row>
    <row r="608" spans="1:11" ht="12.75">
      <c r="A608" t="s">
        <v>26</v>
      </c>
      <c r="B608">
        <v>325</v>
      </c>
      <c r="C608">
        <v>1869</v>
      </c>
      <c r="D608">
        <v>20</v>
      </c>
      <c r="E608">
        <v>6746</v>
      </c>
      <c r="F608">
        <v>204</v>
      </c>
      <c r="G608">
        <v>723</v>
      </c>
      <c r="H608">
        <v>25590</v>
      </c>
      <c r="I608">
        <v>1811</v>
      </c>
      <c r="J608" s="1">
        <v>0.0337406</v>
      </c>
      <c r="K608">
        <v>4</v>
      </c>
    </row>
    <row r="609" spans="1:11" ht="12.75">
      <c r="A609" t="s">
        <v>26</v>
      </c>
      <c r="B609">
        <v>325</v>
      </c>
      <c r="C609">
        <v>1870</v>
      </c>
      <c r="D609">
        <v>20</v>
      </c>
      <c r="E609">
        <v>8053</v>
      </c>
      <c r="F609">
        <v>174</v>
      </c>
      <c r="G609">
        <v>1028</v>
      </c>
      <c r="H609">
        <v>25860</v>
      </c>
      <c r="I609">
        <v>1830</v>
      </c>
      <c r="J609" s="1">
        <v>0.0313085</v>
      </c>
      <c r="K609">
        <v>4</v>
      </c>
    </row>
    <row r="610" spans="1:11" ht="12.75">
      <c r="A610" t="s">
        <v>26</v>
      </c>
      <c r="B610">
        <v>325</v>
      </c>
      <c r="C610">
        <v>1871</v>
      </c>
      <c r="D610">
        <v>17</v>
      </c>
      <c r="E610">
        <v>6531</v>
      </c>
      <c r="F610">
        <v>353</v>
      </c>
      <c r="G610">
        <v>882</v>
      </c>
      <c r="H610">
        <v>25950</v>
      </c>
      <c r="I610">
        <v>2039</v>
      </c>
      <c r="J610" s="1">
        <v>0.035308</v>
      </c>
      <c r="K610">
        <v>4</v>
      </c>
    </row>
    <row r="611" spans="1:11" ht="12.75">
      <c r="A611" t="s">
        <v>26</v>
      </c>
      <c r="B611">
        <v>325</v>
      </c>
      <c r="C611">
        <v>1872</v>
      </c>
      <c r="D611">
        <v>24</v>
      </c>
      <c r="E611">
        <v>7052</v>
      </c>
      <c r="F611">
        <v>175</v>
      </c>
      <c r="G611">
        <v>1127</v>
      </c>
      <c r="H611">
        <v>26880</v>
      </c>
      <c r="I611">
        <v>2074</v>
      </c>
      <c r="J611" s="1">
        <v>0.0336404</v>
      </c>
      <c r="K611">
        <v>4</v>
      </c>
    </row>
    <row r="612" spans="1:11" ht="12.75">
      <c r="A612" t="s">
        <v>26</v>
      </c>
      <c r="B612">
        <v>325</v>
      </c>
      <c r="C612">
        <v>1873</v>
      </c>
      <c r="D612">
        <v>29</v>
      </c>
      <c r="E612">
        <v>8055</v>
      </c>
      <c r="F612">
        <v>161</v>
      </c>
      <c r="G612">
        <v>1040</v>
      </c>
      <c r="H612">
        <v>27050</v>
      </c>
      <c r="I612">
        <v>2108</v>
      </c>
      <c r="J612" s="1">
        <v>0.0331825</v>
      </c>
      <c r="K612">
        <v>4</v>
      </c>
    </row>
    <row r="613" spans="1:11" ht="12.75">
      <c r="A613" t="s">
        <v>26</v>
      </c>
      <c r="B613">
        <v>325</v>
      </c>
      <c r="C613">
        <v>1874</v>
      </c>
      <c r="D613">
        <v>29</v>
      </c>
      <c r="E613">
        <v>7198</v>
      </c>
      <c r="F613">
        <v>177</v>
      </c>
      <c r="G613">
        <v>1124</v>
      </c>
      <c r="H613">
        <v>27220</v>
      </c>
      <c r="I613">
        <v>2143</v>
      </c>
      <c r="J613" s="1">
        <v>0.0328565</v>
      </c>
      <c r="K613">
        <v>4</v>
      </c>
    </row>
    <row r="614" spans="1:11" ht="12.75">
      <c r="A614" t="s">
        <v>26</v>
      </c>
      <c r="B614">
        <v>325</v>
      </c>
      <c r="C614">
        <v>1875</v>
      </c>
      <c r="D614">
        <v>28</v>
      </c>
      <c r="E614">
        <v>7677</v>
      </c>
      <c r="F614">
        <v>179</v>
      </c>
      <c r="G614">
        <v>1154</v>
      </c>
      <c r="H614">
        <v>27380</v>
      </c>
      <c r="I614">
        <v>2179</v>
      </c>
      <c r="J614" s="1">
        <v>0.0330673</v>
      </c>
      <c r="K614">
        <v>4</v>
      </c>
    </row>
    <row r="615" spans="1:11" ht="12.75">
      <c r="A615" t="s">
        <v>26</v>
      </c>
      <c r="B615">
        <v>325</v>
      </c>
      <c r="C615">
        <v>1876</v>
      </c>
      <c r="D615">
        <v>19</v>
      </c>
      <c r="E615">
        <v>8066</v>
      </c>
      <c r="F615">
        <v>156</v>
      </c>
      <c r="G615">
        <v>1547</v>
      </c>
      <c r="H615">
        <v>27550</v>
      </c>
      <c r="I615">
        <v>2216</v>
      </c>
      <c r="J615" s="1">
        <v>0.030691</v>
      </c>
      <c r="K615">
        <v>4</v>
      </c>
    </row>
    <row r="616" spans="1:11" ht="12.75">
      <c r="A616" t="s">
        <v>26</v>
      </c>
      <c r="B616">
        <v>325</v>
      </c>
      <c r="C616">
        <v>1877</v>
      </c>
      <c r="D616">
        <v>16</v>
      </c>
      <c r="E616">
        <v>8933</v>
      </c>
      <c r="F616">
        <v>152</v>
      </c>
      <c r="G616">
        <v>1431</v>
      </c>
      <c r="H616">
        <v>27710</v>
      </c>
      <c r="I616">
        <v>2253</v>
      </c>
      <c r="J616" s="1">
        <v>0.0302086</v>
      </c>
      <c r="K616">
        <v>4</v>
      </c>
    </row>
    <row r="617" spans="1:11" ht="12.75">
      <c r="A617" t="s">
        <v>26</v>
      </c>
      <c r="B617">
        <v>325</v>
      </c>
      <c r="C617">
        <v>1878</v>
      </c>
      <c r="D617">
        <v>19</v>
      </c>
      <c r="E617">
        <v>8909</v>
      </c>
      <c r="F617">
        <v>203</v>
      </c>
      <c r="G617">
        <v>1422</v>
      </c>
      <c r="H617">
        <v>27880</v>
      </c>
      <c r="I617">
        <v>2290</v>
      </c>
      <c r="J617" s="1">
        <v>0.031478</v>
      </c>
      <c r="K617">
        <v>4</v>
      </c>
    </row>
    <row r="618" spans="1:11" ht="12.75">
      <c r="A618" t="s">
        <v>26</v>
      </c>
      <c r="B618">
        <v>325</v>
      </c>
      <c r="C618">
        <v>1879</v>
      </c>
      <c r="D618">
        <v>12</v>
      </c>
      <c r="E618">
        <v>8073</v>
      </c>
      <c r="F618">
        <v>167</v>
      </c>
      <c r="G618">
        <v>1638</v>
      </c>
      <c r="H618">
        <v>28040</v>
      </c>
      <c r="I618">
        <v>2329</v>
      </c>
      <c r="J618" s="1">
        <v>0.0313919</v>
      </c>
      <c r="K618">
        <v>4</v>
      </c>
    </row>
    <row r="619" spans="1:11" ht="12.75">
      <c r="A619" t="s">
        <v>26</v>
      </c>
      <c r="B619">
        <v>325</v>
      </c>
      <c r="C619">
        <v>1880</v>
      </c>
      <c r="D619">
        <v>17</v>
      </c>
      <c r="E619">
        <v>8872</v>
      </c>
      <c r="F619">
        <v>167</v>
      </c>
      <c r="G619">
        <v>1851</v>
      </c>
      <c r="H619">
        <v>28210</v>
      </c>
      <c r="I619">
        <v>2368</v>
      </c>
      <c r="J619" s="1">
        <v>0.0321662</v>
      </c>
      <c r="K619">
        <v>4</v>
      </c>
    </row>
    <row r="620" spans="1:11" ht="12.75">
      <c r="A620" t="s">
        <v>26</v>
      </c>
      <c r="B620">
        <v>325</v>
      </c>
      <c r="C620">
        <v>1881</v>
      </c>
      <c r="D620">
        <v>28</v>
      </c>
      <c r="E620">
        <v>9633</v>
      </c>
      <c r="F620">
        <v>167</v>
      </c>
      <c r="G620">
        <v>2189</v>
      </c>
      <c r="H620">
        <v>28380</v>
      </c>
      <c r="I620">
        <v>2407</v>
      </c>
      <c r="J620" s="1">
        <v>0.0321655</v>
      </c>
      <c r="K620">
        <v>4</v>
      </c>
    </row>
    <row r="621" spans="1:11" ht="12.75">
      <c r="A621" t="s">
        <v>26</v>
      </c>
      <c r="B621">
        <v>325</v>
      </c>
      <c r="C621">
        <v>1882</v>
      </c>
      <c r="D621">
        <v>25</v>
      </c>
      <c r="E621">
        <v>10690</v>
      </c>
      <c r="F621">
        <v>162</v>
      </c>
      <c r="G621">
        <v>2327</v>
      </c>
      <c r="H621">
        <v>28560</v>
      </c>
      <c r="I621">
        <v>2448</v>
      </c>
      <c r="J621" s="1">
        <v>0.0324062</v>
      </c>
      <c r="K621">
        <v>4</v>
      </c>
    </row>
    <row r="622" spans="1:11" ht="12.75">
      <c r="A622" t="s">
        <v>26</v>
      </c>
      <c r="B622">
        <v>325</v>
      </c>
      <c r="C622">
        <v>1883</v>
      </c>
      <c r="D622">
        <v>24</v>
      </c>
      <c r="E622">
        <v>12290</v>
      </c>
      <c r="F622">
        <v>163</v>
      </c>
      <c r="G622">
        <v>2502</v>
      </c>
      <c r="H622">
        <v>28770</v>
      </c>
      <c r="I622">
        <v>2483</v>
      </c>
      <c r="J622" s="1">
        <v>0.0349415</v>
      </c>
      <c r="K622">
        <v>4</v>
      </c>
    </row>
    <row r="623" spans="1:11" ht="12.75">
      <c r="A623" t="s">
        <v>26</v>
      </c>
      <c r="B623">
        <v>325</v>
      </c>
      <c r="C623">
        <v>1884</v>
      </c>
      <c r="D623">
        <v>18</v>
      </c>
      <c r="E623">
        <v>12708</v>
      </c>
      <c r="F623">
        <v>223</v>
      </c>
      <c r="G623">
        <v>2771</v>
      </c>
      <c r="H623">
        <v>28980</v>
      </c>
      <c r="I623">
        <v>2518</v>
      </c>
      <c r="J623" s="1">
        <v>0.0366189</v>
      </c>
      <c r="K623">
        <v>4</v>
      </c>
    </row>
    <row r="624" spans="1:11" ht="12.75">
      <c r="A624" t="s">
        <v>26</v>
      </c>
      <c r="B624">
        <v>325</v>
      </c>
      <c r="C624">
        <v>1885</v>
      </c>
      <c r="D624">
        <v>16</v>
      </c>
      <c r="E624">
        <v>12898</v>
      </c>
      <c r="F624">
        <v>226</v>
      </c>
      <c r="G624">
        <v>3150</v>
      </c>
      <c r="H624">
        <v>29190</v>
      </c>
      <c r="I624">
        <v>2554</v>
      </c>
      <c r="J624" s="1">
        <v>0.036638</v>
      </c>
      <c r="K624">
        <v>4</v>
      </c>
    </row>
    <row r="625" spans="1:11" ht="12.75">
      <c r="A625" t="s">
        <v>26</v>
      </c>
      <c r="B625">
        <v>325</v>
      </c>
      <c r="C625">
        <v>1886</v>
      </c>
      <c r="D625">
        <v>12</v>
      </c>
      <c r="E625">
        <v>13001</v>
      </c>
      <c r="F625">
        <v>227</v>
      </c>
      <c r="G625">
        <v>3090</v>
      </c>
      <c r="H625">
        <v>29400</v>
      </c>
      <c r="I625">
        <v>2591</v>
      </c>
      <c r="J625" s="1">
        <v>0.0366324</v>
      </c>
      <c r="K625">
        <v>4</v>
      </c>
    </row>
    <row r="626" spans="1:11" ht="12.75">
      <c r="A626" t="s">
        <v>26</v>
      </c>
      <c r="B626">
        <v>325</v>
      </c>
      <c r="C626">
        <v>1887</v>
      </c>
      <c r="D626">
        <v>12</v>
      </c>
      <c r="E626">
        <v>16384</v>
      </c>
      <c r="F626">
        <v>230</v>
      </c>
      <c r="G626">
        <v>3782</v>
      </c>
      <c r="H626">
        <v>29610</v>
      </c>
      <c r="I626">
        <v>2628</v>
      </c>
      <c r="J626" s="1">
        <v>0.0391713</v>
      </c>
      <c r="K626">
        <v>4</v>
      </c>
    </row>
    <row r="627" spans="1:11" ht="12.75">
      <c r="A627" t="s">
        <v>26</v>
      </c>
      <c r="B627">
        <v>325</v>
      </c>
      <c r="C627">
        <v>1888</v>
      </c>
      <c r="D627">
        <v>12</v>
      </c>
      <c r="E627">
        <v>21137</v>
      </c>
      <c r="F627">
        <v>237</v>
      </c>
      <c r="G627">
        <v>4093</v>
      </c>
      <c r="H627">
        <v>29820</v>
      </c>
      <c r="I627">
        <v>2666</v>
      </c>
      <c r="J627" s="1">
        <v>0.0410486</v>
      </c>
      <c r="K627">
        <v>4</v>
      </c>
    </row>
    <row r="628" spans="1:11" ht="12.75">
      <c r="A628" t="s">
        <v>26</v>
      </c>
      <c r="B628">
        <v>325</v>
      </c>
      <c r="C628">
        <v>1889</v>
      </c>
      <c r="D628">
        <v>13</v>
      </c>
      <c r="E628">
        <v>16296</v>
      </c>
      <c r="F628">
        <v>256</v>
      </c>
      <c r="G628">
        <v>4220</v>
      </c>
      <c r="H628">
        <v>30040</v>
      </c>
      <c r="I628">
        <v>2704</v>
      </c>
      <c r="J628" s="1">
        <v>0.038127</v>
      </c>
      <c r="K628">
        <v>4</v>
      </c>
    </row>
    <row r="629" spans="1:11" ht="12.75">
      <c r="A629" t="s">
        <v>26</v>
      </c>
      <c r="B629">
        <v>325</v>
      </c>
      <c r="C629">
        <v>1890</v>
      </c>
      <c r="D629">
        <v>14</v>
      </c>
      <c r="E629">
        <v>15198</v>
      </c>
      <c r="F629">
        <v>257</v>
      </c>
      <c r="G629">
        <v>4576</v>
      </c>
      <c r="H629">
        <v>30250</v>
      </c>
      <c r="I629">
        <v>2743</v>
      </c>
      <c r="J629" s="1">
        <v>0.0364506</v>
      </c>
      <c r="K629">
        <v>4</v>
      </c>
    </row>
    <row r="630" spans="1:11" ht="12.75">
      <c r="A630" t="s">
        <v>26</v>
      </c>
      <c r="B630">
        <v>325</v>
      </c>
      <c r="C630">
        <v>1891</v>
      </c>
      <c r="D630">
        <v>12</v>
      </c>
      <c r="E630">
        <v>13827</v>
      </c>
      <c r="F630">
        <v>265</v>
      </c>
      <c r="G630">
        <v>4130</v>
      </c>
      <c r="H630">
        <v>30460</v>
      </c>
      <c r="I630">
        <v>2782</v>
      </c>
      <c r="J630" s="1">
        <v>0.0355826</v>
      </c>
      <c r="K630">
        <v>4</v>
      </c>
    </row>
    <row r="631" spans="1:11" ht="12.75">
      <c r="A631" t="s">
        <v>26</v>
      </c>
      <c r="B631">
        <v>325</v>
      </c>
      <c r="C631">
        <v>1892</v>
      </c>
      <c r="D631">
        <v>13</v>
      </c>
      <c r="E631">
        <v>13133</v>
      </c>
      <c r="F631">
        <v>241</v>
      </c>
      <c r="G631">
        <v>4088</v>
      </c>
      <c r="H631">
        <v>30670</v>
      </c>
      <c r="I631">
        <v>2822</v>
      </c>
      <c r="J631" s="1">
        <v>0.0340464</v>
      </c>
      <c r="K631">
        <v>4</v>
      </c>
    </row>
    <row r="632" spans="1:11" ht="12.75">
      <c r="A632" t="s">
        <v>26</v>
      </c>
      <c r="B632">
        <v>325</v>
      </c>
      <c r="C632">
        <v>1893</v>
      </c>
      <c r="D632">
        <v>8</v>
      </c>
      <c r="E632">
        <v>13174</v>
      </c>
      <c r="F632">
        <v>264</v>
      </c>
      <c r="G632">
        <v>3944</v>
      </c>
      <c r="H632">
        <v>30880</v>
      </c>
      <c r="I632">
        <v>2862</v>
      </c>
      <c r="J632" s="1">
        <v>0.0341339</v>
      </c>
      <c r="K632">
        <v>4</v>
      </c>
    </row>
    <row r="633" spans="1:11" ht="12.75">
      <c r="A633" t="s">
        <v>26</v>
      </c>
      <c r="B633">
        <v>325</v>
      </c>
      <c r="C633">
        <v>1894</v>
      </c>
      <c r="D633">
        <v>10</v>
      </c>
      <c r="E633">
        <v>11218</v>
      </c>
      <c r="F633">
        <v>250</v>
      </c>
      <c r="G633">
        <v>4915</v>
      </c>
      <c r="H633">
        <v>31090</v>
      </c>
      <c r="I633">
        <v>2903</v>
      </c>
      <c r="J633" s="1">
        <v>0.0318843</v>
      </c>
      <c r="K633">
        <v>4</v>
      </c>
    </row>
    <row r="634" spans="1:11" ht="12.75">
      <c r="A634" t="s">
        <v>26</v>
      </c>
      <c r="B634">
        <v>325</v>
      </c>
      <c r="C634">
        <v>1895</v>
      </c>
      <c r="D634">
        <v>9</v>
      </c>
      <c r="E634">
        <v>16677</v>
      </c>
      <c r="F634">
        <v>229</v>
      </c>
      <c r="G634">
        <v>4517</v>
      </c>
      <c r="H634">
        <v>31300</v>
      </c>
      <c r="I634">
        <v>2945</v>
      </c>
      <c r="J634" s="1">
        <v>0.0344914</v>
      </c>
      <c r="K634">
        <v>4</v>
      </c>
    </row>
    <row r="635" spans="1:11" ht="12.75">
      <c r="A635" t="s">
        <v>26</v>
      </c>
      <c r="B635">
        <v>325</v>
      </c>
      <c r="C635">
        <v>1896</v>
      </c>
      <c r="D635">
        <v>7</v>
      </c>
      <c r="E635">
        <v>13452</v>
      </c>
      <c r="F635">
        <v>226</v>
      </c>
      <c r="G635">
        <v>4314</v>
      </c>
      <c r="H635">
        <v>31510</v>
      </c>
      <c r="I635">
        <v>2987</v>
      </c>
      <c r="J635" s="1">
        <v>0.0317374</v>
      </c>
      <c r="K635">
        <v>4</v>
      </c>
    </row>
    <row r="636" spans="1:11" ht="12.75">
      <c r="A636" t="s">
        <v>26</v>
      </c>
      <c r="B636">
        <v>325</v>
      </c>
      <c r="C636">
        <v>1897</v>
      </c>
      <c r="D636">
        <v>8</v>
      </c>
      <c r="E636">
        <v>13849</v>
      </c>
      <c r="F636">
        <v>247</v>
      </c>
      <c r="G636">
        <v>4486</v>
      </c>
      <c r="H636">
        <v>31720</v>
      </c>
      <c r="I636">
        <v>3030</v>
      </c>
      <c r="J636" s="1">
        <v>0.0308702</v>
      </c>
      <c r="K636">
        <v>4</v>
      </c>
    </row>
    <row r="637" spans="1:11" ht="12.75">
      <c r="A637" t="s">
        <v>26</v>
      </c>
      <c r="B637">
        <v>325</v>
      </c>
      <c r="C637">
        <v>1898</v>
      </c>
      <c r="D637">
        <v>12</v>
      </c>
      <c r="E637">
        <v>13716</v>
      </c>
      <c r="F637">
        <v>318</v>
      </c>
      <c r="G637">
        <v>4659</v>
      </c>
      <c r="H637">
        <v>31930</v>
      </c>
      <c r="I637">
        <v>3073</v>
      </c>
      <c r="J637" s="1">
        <v>0.030992</v>
      </c>
      <c r="K637">
        <v>4</v>
      </c>
    </row>
    <row r="638" spans="1:11" ht="12.75">
      <c r="A638" t="s">
        <v>26</v>
      </c>
      <c r="B638">
        <v>325</v>
      </c>
      <c r="C638">
        <v>1899</v>
      </c>
      <c r="D638">
        <v>19</v>
      </c>
      <c r="E638">
        <v>12506</v>
      </c>
      <c r="F638">
        <v>264</v>
      </c>
      <c r="G638">
        <v>5114</v>
      </c>
      <c r="H638">
        <v>32140</v>
      </c>
      <c r="I638">
        <v>3117</v>
      </c>
      <c r="J638" s="1">
        <v>0.028868</v>
      </c>
      <c r="K638">
        <v>4</v>
      </c>
    </row>
    <row r="639" spans="1:11" ht="12.75">
      <c r="A639" t="s">
        <v>26</v>
      </c>
      <c r="B639">
        <v>325</v>
      </c>
      <c r="C639">
        <v>1900</v>
      </c>
      <c r="D639">
        <v>116</v>
      </c>
      <c r="E639">
        <v>14112</v>
      </c>
      <c r="F639">
        <v>262</v>
      </c>
      <c r="G639">
        <v>5237</v>
      </c>
      <c r="H639">
        <v>32350</v>
      </c>
      <c r="I639">
        <v>3162</v>
      </c>
      <c r="J639" s="1">
        <v>0.0281645</v>
      </c>
      <c r="K639">
        <v>4</v>
      </c>
    </row>
    <row r="640" spans="1:11" ht="12.75">
      <c r="A640" t="s">
        <v>26</v>
      </c>
      <c r="B640">
        <v>325</v>
      </c>
      <c r="C640">
        <v>1901</v>
      </c>
      <c r="D640">
        <v>129</v>
      </c>
      <c r="E640">
        <v>13573</v>
      </c>
      <c r="F640">
        <v>262</v>
      </c>
      <c r="G640">
        <v>5077</v>
      </c>
      <c r="H640">
        <v>32530</v>
      </c>
      <c r="I640">
        <v>3208</v>
      </c>
      <c r="J640" s="1">
        <v>0.0279155</v>
      </c>
      <c r="K640">
        <v>4</v>
      </c>
    </row>
    <row r="641" spans="1:11" ht="12.75">
      <c r="A641" t="s">
        <v>26</v>
      </c>
      <c r="B641">
        <v>325</v>
      </c>
      <c r="C641">
        <v>1902</v>
      </c>
      <c r="D641">
        <v>135</v>
      </c>
      <c r="E641">
        <v>13638</v>
      </c>
      <c r="F641">
        <v>276</v>
      </c>
      <c r="G641">
        <v>5652</v>
      </c>
      <c r="H641">
        <v>32700</v>
      </c>
      <c r="I641">
        <v>3277</v>
      </c>
      <c r="J641" s="1">
        <v>0.0284554</v>
      </c>
      <c r="K641">
        <v>4</v>
      </c>
    </row>
    <row r="642" spans="1:11" ht="12.75">
      <c r="A642" t="s">
        <v>26</v>
      </c>
      <c r="B642">
        <v>325</v>
      </c>
      <c r="C642">
        <v>1903</v>
      </c>
      <c r="D642">
        <v>187</v>
      </c>
      <c r="E642">
        <v>14385</v>
      </c>
      <c r="F642">
        <v>270</v>
      </c>
      <c r="G642">
        <v>5771</v>
      </c>
      <c r="H642">
        <v>32830</v>
      </c>
      <c r="I642">
        <v>3348</v>
      </c>
      <c r="J642" s="1">
        <v>0.0289606</v>
      </c>
      <c r="K642">
        <v>4</v>
      </c>
    </row>
    <row r="643" spans="1:11" ht="12.75">
      <c r="A643" t="s">
        <v>26</v>
      </c>
      <c r="B643">
        <v>325</v>
      </c>
      <c r="C643">
        <v>1904</v>
      </c>
      <c r="D643">
        <v>201</v>
      </c>
      <c r="E643">
        <v>14580</v>
      </c>
      <c r="F643">
        <v>263</v>
      </c>
      <c r="G643">
        <v>6143</v>
      </c>
      <c r="H643">
        <v>33020</v>
      </c>
      <c r="I643">
        <v>3420</v>
      </c>
      <c r="J643" s="1">
        <v>0.0280625</v>
      </c>
      <c r="K643">
        <v>4</v>
      </c>
    </row>
    <row r="644" spans="1:11" ht="12.75">
      <c r="A644" t="s">
        <v>26</v>
      </c>
      <c r="B644">
        <v>325</v>
      </c>
      <c r="C644">
        <v>1905</v>
      </c>
      <c r="D644">
        <v>270</v>
      </c>
      <c r="E644">
        <v>14844</v>
      </c>
      <c r="F644">
        <v>266</v>
      </c>
      <c r="G644">
        <v>6745</v>
      </c>
      <c r="H644">
        <v>33190</v>
      </c>
      <c r="I644">
        <v>3494</v>
      </c>
      <c r="J644" s="1">
        <v>0.0252242</v>
      </c>
      <c r="K644">
        <v>4</v>
      </c>
    </row>
    <row r="645" spans="1:11" ht="12.75">
      <c r="A645" t="s">
        <v>26</v>
      </c>
      <c r="B645">
        <v>325</v>
      </c>
      <c r="C645">
        <v>1906</v>
      </c>
      <c r="D645">
        <v>391</v>
      </c>
      <c r="E645">
        <v>15766</v>
      </c>
      <c r="F645">
        <v>267</v>
      </c>
      <c r="G645">
        <v>7984</v>
      </c>
      <c r="H645">
        <v>33320</v>
      </c>
      <c r="I645">
        <v>3570</v>
      </c>
      <c r="J645" s="1">
        <v>0.0283242</v>
      </c>
      <c r="K645">
        <v>4</v>
      </c>
    </row>
    <row r="646" spans="1:11" ht="12.75">
      <c r="A646" t="s">
        <v>26</v>
      </c>
      <c r="B646">
        <v>325</v>
      </c>
      <c r="C646">
        <v>1907</v>
      </c>
      <c r="D646">
        <v>430</v>
      </c>
      <c r="E646">
        <v>16452</v>
      </c>
      <c r="F646">
        <v>219</v>
      </c>
      <c r="G646">
        <v>8618</v>
      </c>
      <c r="H646">
        <v>33510</v>
      </c>
      <c r="I646">
        <v>3647</v>
      </c>
      <c r="J646" s="1">
        <v>0.0279325</v>
      </c>
      <c r="K646">
        <v>4</v>
      </c>
    </row>
    <row r="647" spans="1:11" ht="12.75">
      <c r="A647" t="s">
        <v>26</v>
      </c>
      <c r="B647">
        <v>325</v>
      </c>
      <c r="C647">
        <v>1908</v>
      </c>
      <c r="D647">
        <v>537</v>
      </c>
      <c r="E647">
        <v>18265</v>
      </c>
      <c r="F647">
        <v>227</v>
      </c>
      <c r="G647">
        <v>8849</v>
      </c>
      <c r="H647">
        <v>33790</v>
      </c>
      <c r="I647">
        <v>3726</v>
      </c>
      <c r="J647" s="1">
        <v>0.0294066</v>
      </c>
      <c r="K647">
        <v>4</v>
      </c>
    </row>
    <row r="648" spans="1:11" ht="12.75">
      <c r="A648" t="s">
        <v>26</v>
      </c>
      <c r="B648">
        <v>325</v>
      </c>
      <c r="C648">
        <v>1909</v>
      </c>
      <c r="D648">
        <v>662</v>
      </c>
      <c r="E648">
        <v>19573</v>
      </c>
      <c r="F648">
        <v>251</v>
      </c>
      <c r="G648">
        <v>9770</v>
      </c>
      <c r="H648">
        <v>34120</v>
      </c>
      <c r="I648">
        <v>3806</v>
      </c>
      <c r="J648" s="1">
        <v>0.0298092</v>
      </c>
      <c r="K648">
        <v>4</v>
      </c>
    </row>
    <row r="649" spans="1:11" ht="12.75">
      <c r="A649" t="s">
        <v>26</v>
      </c>
      <c r="B649">
        <v>325</v>
      </c>
      <c r="C649">
        <v>1910</v>
      </c>
      <c r="D649">
        <v>732</v>
      </c>
      <c r="E649">
        <v>22016</v>
      </c>
      <c r="F649">
        <v>252</v>
      </c>
      <c r="G649">
        <v>9820</v>
      </c>
      <c r="H649">
        <v>34380</v>
      </c>
      <c r="I649">
        <v>3888</v>
      </c>
      <c r="J649" s="1">
        <v>0.0305686</v>
      </c>
      <c r="K649">
        <v>4</v>
      </c>
    </row>
    <row r="650" spans="1:11" ht="12.75">
      <c r="A650" t="s">
        <v>26</v>
      </c>
      <c r="B650">
        <v>325</v>
      </c>
      <c r="C650">
        <v>1911</v>
      </c>
      <c r="D650">
        <v>736</v>
      </c>
      <c r="E650">
        <v>29379</v>
      </c>
      <c r="F650">
        <v>291</v>
      </c>
      <c r="G650">
        <v>10165</v>
      </c>
      <c r="H650">
        <v>34680</v>
      </c>
      <c r="I650">
        <v>3973</v>
      </c>
      <c r="J650" s="1">
        <v>0.0332649</v>
      </c>
      <c r="K650">
        <v>4</v>
      </c>
    </row>
    <row r="651" spans="1:11" ht="12.75">
      <c r="A651" t="s">
        <v>26</v>
      </c>
      <c r="B651">
        <v>325</v>
      </c>
      <c r="C651">
        <v>1912</v>
      </c>
      <c r="D651">
        <v>918</v>
      </c>
      <c r="E651">
        <v>38849</v>
      </c>
      <c r="F651">
        <v>398</v>
      </c>
      <c r="G651">
        <v>10690</v>
      </c>
      <c r="H651">
        <v>35030</v>
      </c>
      <c r="I651">
        <v>4058</v>
      </c>
      <c r="J651" s="1">
        <v>0.0392625</v>
      </c>
      <c r="K651">
        <v>4</v>
      </c>
    </row>
    <row r="652" spans="1:11" ht="12.75">
      <c r="A652" t="s">
        <v>26</v>
      </c>
      <c r="B652">
        <v>325</v>
      </c>
      <c r="C652">
        <v>1913</v>
      </c>
      <c r="D652">
        <v>934</v>
      </c>
      <c r="E652">
        <v>40379</v>
      </c>
      <c r="F652">
        <v>288</v>
      </c>
      <c r="G652">
        <v>11512</v>
      </c>
      <c r="H652">
        <v>35420</v>
      </c>
      <c r="I652">
        <v>4146</v>
      </c>
      <c r="J652" s="1">
        <v>0.0335035</v>
      </c>
      <c r="K652">
        <v>4</v>
      </c>
    </row>
    <row r="653" spans="1:11" ht="12.75">
      <c r="A653" t="s">
        <v>26</v>
      </c>
      <c r="B653">
        <v>325</v>
      </c>
      <c r="C653">
        <v>1914</v>
      </c>
      <c r="D653">
        <v>911</v>
      </c>
      <c r="E653">
        <v>87453</v>
      </c>
      <c r="F653">
        <v>344</v>
      </c>
      <c r="G653">
        <v>10508</v>
      </c>
      <c r="H653">
        <v>35890</v>
      </c>
      <c r="I653">
        <v>4097</v>
      </c>
      <c r="J653" s="1">
        <v>0.0256768</v>
      </c>
      <c r="K653">
        <v>4</v>
      </c>
    </row>
    <row r="654" spans="1:11" ht="12.75">
      <c r="A654" t="s">
        <v>26</v>
      </c>
      <c r="B654">
        <v>325</v>
      </c>
      <c r="C654">
        <v>1915</v>
      </c>
      <c r="D654">
        <v>1009</v>
      </c>
      <c r="E654">
        <v>105871</v>
      </c>
      <c r="F654">
        <v>3159</v>
      </c>
      <c r="G654">
        <v>9206</v>
      </c>
      <c r="H654">
        <v>36390</v>
      </c>
      <c r="I654">
        <v>4014</v>
      </c>
      <c r="J654" s="1">
        <v>0.0339822</v>
      </c>
      <c r="K654">
        <v>4</v>
      </c>
    </row>
    <row r="655" spans="1:11" ht="12.75">
      <c r="A655" t="s">
        <v>26</v>
      </c>
      <c r="B655">
        <v>325</v>
      </c>
      <c r="C655">
        <v>1916</v>
      </c>
      <c r="D655">
        <v>1269</v>
      </c>
      <c r="E655">
        <v>164207</v>
      </c>
      <c r="F655">
        <v>3159</v>
      </c>
      <c r="G655">
        <v>9132</v>
      </c>
      <c r="H655">
        <v>36710</v>
      </c>
      <c r="I655">
        <v>3963</v>
      </c>
      <c r="J655" s="1">
        <v>0.0344537</v>
      </c>
      <c r="K655">
        <v>4</v>
      </c>
    </row>
    <row r="656" spans="1:11" ht="12.75">
      <c r="A656" t="s">
        <v>26</v>
      </c>
      <c r="B656">
        <v>325</v>
      </c>
      <c r="C656">
        <v>1917</v>
      </c>
      <c r="D656">
        <v>1332</v>
      </c>
      <c r="E656">
        <v>197412</v>
      </c>
      <c r="F656">
        <v>3159</v>
      </c>
      <c r="G656">
        <v>6311</v>
      </c>
      <c r="H656">
        <v>36660</v>
      </c>
      <c r="I656">
        <v>3906</v>
      </c>
      <c r="J656" s="1">
        <v>0.0323018</v>
      </c>
      <c r="K656">
        <v>4</v>
      </c>
    </row>
    <row r="657" spans="1:11" ht="12.75">
      <c r="A657" t="s">
        <v>26</v>
      </c>
      <c r="B657">
        <v>325</v>
      </c>
      <c r="C657">
        <v>1918</v>
      </c>
      <c r="D657">
        <v>933</v>
      </c>
      <c r="E657">
        <v>228943</v>
      </c>
      <c r="F657">
        <v>3159</v>
      </c>
      <c r="G657">
        <v>7382</v>
      </c>
      <c r="H657">
        <v>36280</v>
      </c>
      <c r="I657">
        <v>4351</v>
      </c>
      <c r="J657" s="1">
        <v>0.0332981</v>
      </c>
      <c r="K657">
        <v>4</v>
      </c>
    </row>
    <row r="658" spans="1:11" ht="12.75">
      <c r="A658" t="s">
        <v>26</v>
      </c>
      <c r="B658">
        <v>325</v>
      </c>
      <c r="C658">
        <v>1919</v>
      </c>
      <c r="D658">
        <v>732</v>
      </c>
      <c r="E658">
        <v>273088</v>
      </c>
      <c r="F658">
        <v>2000</v>
      </c>
      <c r="G658">
        <v>7442</v>
      </c>
      <c r="H658">
        <v>36070</v>
      </c>
      <c r="I658">
        <v>4840</v>
      </c>
      <c r="J658" s="1">
        <v>0.0449902</v>
      </c>
      <c r="K658">
        <v>4</v>
      </c>
    </row>
    <row r="659" spans="1:11" ht="12.75">
      <c r="A659" t="s">
        <v>26</v>
      </c>
      <c r="B659">
        <v>325</v>
      </c>
      <c r="C659">
        <v>1920</v>
      </c>
      <c r="D659">
        <v>774</v>
      </c>
      <c r="E659">
        <v>305619</v>
      </c>
      <c r="F659">
        <v>840</v>
      </c>
      <c r="G659">
        <v>6956</v>
      </c>
      <c r="H659">
        <v>36370</v>
      </c>
      <c r="I659">
        <v>5001</v>
      </c>
      <c r="J659" s="1">
        <v>0.0353232</v>
      </c>
      <c r="K659">
        <v>4</v>
      </c>
    </row>
    <row r="660" spans="1:11" ht="12.75">
      <c r="A660" t="s">
        <v>26</v>
      </c>
      <c r="B660">
        <v>325</v>
      </c>
      <c r="C660">
        <v>1921</v>
      </c>
      <c r="D660">
        <v>700</v>
      </c>
      <c r="E660">
        <v>490890</v>
      </c>
      <c r="F660">
        <v>290</v>
      </c>
      <c r="G660">
        <v>8650</v>
      </c>
      <c r="H660">
        <v>37974</v>
      </c>
      <c r="I660">
        <v>5168</v>
      </c>
      <c r="J660" s="1">
        <v>0.0352289</v>
      </c>
      <c r="K660">
        <v>4</v>
      </c>
    </row>
    <row r="661" spans="1:11" ht="12.75">
      <c r="A661" t="s">
        <v>26</v>
      </c>
      <c r="B661">
        <v>325</v>
      </c>
      <c r="C661">
        <v>1922</v>
      </c>
      <c r="D661">
        <v>983</v>
      </c>
      <c r="E661">
        <v>384911</v>
      </c>
      <c r="F661">
        <v>291</v>
      </c>
      <c r="G661">
        <v>10058</v>
      </c>
      <c r="H661">
        <v>38200</v>
      </c>
      <c r="I661">
        <v>5340</v>
      </c>
      <c r="J661" s="1">
        <v>0.0335092</v>
      </c>
      <c r="K661">
        <v>4</v>
      </c>
    </row>
    <row r="662" spans="1:11" ht="12.75">
      <c r="A662" t="s">
        <v>26</v>
      </c>
      <c r="B662">
        <v>325</v>
      </c>
      <c r="C662">
        <v>1923</v>
      </c>
      <c r="D662">
        <v>1142</v>
      </c>
      <c r="E662">
        <v>186033</v>
      </c>
      <c r="F662">
        <v>311</v>
      </c>
      <c r="G662">
        <v>10524</v>
      </c>
      <c r="H662">
        <v>38500</v>
      </c>
      <c r="I662">
        <v>5518</v>
      </c>
      <c r="J662" s="1">
        <v>0.0290861</v>
      </c>
      <c r="K662">
        <v>4</v>
      </c>
    </row>
    <row r="663" spans="1:11" ht="12.75">
      <c r="A663" t="s">
        <v>26</v>
      </c>
      <c r="B663">
        <v>325</v>
      </c>
      <c r="C663">
        <v>1924</v>
      </c>
      <c r="D663">
        <v>1359</v>
      </c>
      <c r="E663">
        <v>175163</v>
      </c>
      <c r="F663">
        <v>380</v>
      </c>
      <c r="G663">
        <v>12677</v>
      </c>
      <c r="H663">
        <v>38780</v>
      </c>
      <c r="I663">
        <v>5701</v>
      </c>
      <c r="J663" s="1">
        <v>0.0349371</v>
      </c>
      <c r="K663">
        <v>4</v>
      </c>
    </row>
    <row r="664" spans="1:11" ht="12.75">
      <c r="A664" t="s">
        <v>26</v>
      </c>
      <c r="B664">
        <v>325</v>
      </c>
      <c r="C664">
        <v>1925</v>
      </c>
      <c r="D664">
        <v>1786</v>
      </c>
      <c r="E664">
        <v>160126</v>
      </c>
      <c r="F664">
        <v>299</v>
      </c>
      <c r="G664">
        <v>12227</v>
      </c>
      <c r="H664">
        <v>39110</v>
      </c>
      <c r="I664">
        <v>5891</v>
      </c>
      <c r="J664" s="1">
        <v>0.0311098</v>
      </c>
      <c r="K664">
        <v>4</v>
      </c>
    </row>
    <row r="665" spans="1:11" ht="12.75">
      <c r="A665" t="s">
        <v>26</v>
      </c>
      <c r="B665">
        <v>325</v>
      </c>
      <c r="C665">
        <v>1926</v>
      </c>
      <c r="D665">
        <v>1780</v>
      </c>
      <c r="E665">
        <v>174453</v>
      </c>
      <c r="F665">
        <v>317</v>
      </c>
      <c r="G665">
        <v>14185</v>
      </c>
      <c r="H665">
        <v>39460</v>
      </c>
      <c r="I665">
        <v>6088</v>
      </c>
      <c r="J665" s="1">
        <v>0.0321949</v>
      </c>
      <c r="K665">
        <v>4</v>
      </c>
    </row>
    <row r="666" spans="1:11" ht="12.75">
      <c r="A666" t="s">
        <v>26</v>
      </c>
      <c r="B666">
        <v>325</v>
      </c>
      <c r="C666">
        <v>1927</v>
      </c>
      <c r="D666">
        <v>1596</v>
      </c>
      <c r="E666">
        <v>296251</v>
      </c>
      <c r="F666">
        <v>318</v>
      </c>
      <c r="G666">
        <v>16136</v>
      </c>
      <c r="H666">
        <v>39810</v>
      </c>
      <c r="I666">
        <v>6290</v>
      </c>
      <c r="J666" s="1">
        <v>0.034717</v>
      </c>
      <c r="K666">
        <v>4</v>
      </c>
    </row>
    <row r="667" spans="1:11" ht="12.75">
      <c r="A667" t="s">
        <v>26</v>
      </c>
      <c r="B667">
        <v>325</v>
      </c>
      <c r="C667">
        <v>1928</v>
      </c>
      <c r="D667">
        <v>1960</v>
      </c>
      <c r="E667">
        <v>258203</v>
      </c>
      <c r="F667">
        <v>317</v>
      </c>
      <c r="G667">
        <v>14858</v>
      </c>
      <c r="H667">
        <v>40190</v>
      </c>
      <c r="I667">
        <v>6500</v>
      </c>
      <c r="J667" s="1">
        <v>0.0324997</v>
      </c>
      <c r="K667">
        <v>4</v>
      </c>
    </row>
    <row r="668" spans="1:11" ht="12.75">
      <c r="A668" t="s">
        <v>26</v>
      </c>
      <c r="B668">
        <v>325</v>
      </c>
      <c r="C668">
        <v>1929</v>
      </c>
      <c r="D668">
        <v>2122</v>
      </c>
      <c r="E668">
        <v>259732</v>
      </c>
      <c r="F668">
        <v>315</v>
      </c>
      <c r="G668">
        <v>17036</v>
      </c>
      <c r="H668">
        <v>40550</v>
      </c>
      <c r="I668">
        <v>6717</v>
      </c>
      <c r="J668" s="1">
        <v>0.0321355</v>
      </c>
      <c r="K668">
        <v>4</v>
      </c>
    </row>
    <row r="669" spans="1:11" ht="12.75">
      <c r="A669" t="s">
        <v>26</v>
      </c>
      <c r="B669">
        <v>325</v>
      </c>
      <c r="C669">
        <v>1930</v>
      </c>
      <c r="D669">
        <v>1743</v>
      </c>
      <c r="E669">
        <v>266243</v>
      </c>
      <c r="F669">
        <v>333</v>
      </c>
      <c r="G669">
        <v>15485</v>
      </c>
      <c r="H669">
        <v>40890</v>
      </c>
      <c r="I669">
        <v>6940</v>
      </c>
      <c r="J669" s="1">
        <v>0.0321033</v>
      </c>
      <c r="K669">
        <v>4</v>
      </c>
    </row>
    <row r="670" spans="1:11" ht="12.75">
      <c r="A670" t="s">
        <v>26</v>
      </c>
      <c r="B670">
        <v>325</v>
      </c>
      <c r="C670">
        <v>1931</v>
      </c>
      <c r="D670">
        <v>1409</v>
      </c>
      <c r="E670">
        <v>298244</v>
      </c>
      <c r="F670">
        <v>314</v>
      </c>
      <c r="G670">
        <v>13505</v>
      </c>
      <c r="H670">
        <v>41250</v>
      </c>
      <c r="I670">
        <v>7172</v>
      </c>
      <c r="J670" s="1">
        <v>0.0328862</v>
      </c>
      <c r="K670">
        <v>4</v>
      </c>
    </row>
    <row r="671" spans="1:11" ht="12.75">
      <c r="A671" t="s">
        <v>26</v>
      </c>
      <c r="B671">
        <v>325</v>
      </c>
      <c r="C671">
        <v>1932</v>
      </c>
      <c r="D671">
        <v>1396</v>
      </c>
      <c r="E671">
        <v>282783</v>
      </c>
      <c r="F671">
        <v>354</v>
      </c>
      <c r="G671">
        <v>11166</v>
      </c>
      <c r="H671">
        <v>41580</v>
      </c>
      <c r="I671">
        <v>7289</v>
      </c>
      <c r="J671" s="1">
        <v>0.0367399</v>
      </c>
      <c r="K671">
        <v>4</v>
      </c>
    </row>
    <row r="672" spans="1:11" ht="12.75">
      <c r="A672" t="s">
        <v>26</v>
      </c>
      <c r="B672">
        <v>325</v>
      </c>
      <c r="C672">
        <v>1933</v>
      </c>
      <c r="D672">
        <v>1771</v>
      </c>
      <c r="E672">
        <v>351603</v>
      </c>
      <c r="F672">
        <v>363</v>
      </c>
      <c r="G672">
        <v>12035</v>
      </c>
      <c r="H672">
        <v>41930</v>
      </c>
      <c r="I672">
        <v>7409</v>
      </c>
      <c r="J672" s="1">
        <v>0.0372144</v>
      </c>
      <c r="K672">
        <v>4</v>
      </c>
    </row>
    <row r="673" spans="1:11" ht="12.75">
      <c r="A673" t="s">
        <v>26</v>
      </c>
      <c r="B673">
        <v>325</v>
      </c>
      <c r="C673">
        <v>1934</v>
      </c>
      <c r="D673">
        <v>1850</v>
      </c>
      <c r="E673">
        <v>455733</v>
      </c>
      <c r="F673">
        <v>362</v>
      </c>
      <c r="G673">
        <v>15445</v>
      </c>
      <c r="H673">
        <v>42280</v>
      </c>
      <c r="I673">
        <v>7530</v>
      </c>
      <c r="J673" s="1">
        <v>0.0351188</v>
      </c>
      <c r="K673">
        <v>4</v>
      </c>
    </row>
    <row r="674" spans="1:11" ht="12.75">
      <c r="A674" t="s">
        <v>26</v>
      </c>
      <c r="B674">
        <v>325</v>
      </c>
      <c r="C674">
        <v>1935</v>
      </c>
      <c r="D674">
        <v>2209</v>
      </c>
      <c r="E674">
        <v>513379</v>
      </c>
      <c r="F674">
        <v>1380</v>
      </c>
      <c r="G674">
        <v>17645</v>
      </c>
      <c r="H674">
        <v>42630</v>
      </c>
      <c r="I674">
        <v>7654</v>
      </c>
      <c r="J674" s="1">
        <v>0.0511954</v>
      </c>
      <c r="K674">
        <v>4</v>
      </c>
    </row>
    <row r="675" spans="1:11" ht="12.75">
      <c r="A675" t="s">
        <v>26</v>
      </c>
      <c r="B675">
        <v>325</v>
      </c>
      <c r="C675">
        <v>1936</v>
      </c>
      <c r="D675">
        <v>2025</v>
      </c>
      <c r="E675">
        <v>1149686</v>
      </c>
      <c r="F675">
        <v>343</v>
      </c>
      <c r="G675">
        <v>12086</v>
      </c>
      <c r="H675">
        <v>42960</v>
      </c>
      <c r="I675">
        <v>7780</v>
      </c>
      <c r="J675" s="1">
        <v>0.039338</v>
      </c>
      <c r="K675">
        <v>4</v>
      </c>
    </row>
    <row r="676" spans="1:11" ht="12.75">
      <c r="A676" t="s">
        <v>26</v>
      </c>
      <c r="B676">
        <v>325</v>
      </c>
      <c r="C676">
        <v>1937</v>
      </c>
      <c r="D676">
        <v>2087</v>
      </c>
      <c r="E676">
        <v>1235503</v>
      </c>
      <c r="F676">
        <v>466</v>
      </c>
      <c r="G676">
        <v>17037</v>
      </c>
      <c r="H676">
        <v>43270</v>
      </c>
      <c r="I676">
        <v>7907</v>
      </c>
      <c r="J676" s="1">
        <v>0.038719</v>
      </c>
      <c r="K676">
        <v>4</v>
      </c>
    </row>
    <row r="677" spans="1:11" ht="12.75">
      <c r="A677" t="s">
        <v>26</v>
      </c>
      <c r="B677">
        <v>325</v>
      </c>
      <c r="C677">
        <v>1938</v>
      </c>
      <c r="D677">
        <v>2323</v>
      </c>
      <c r="E677">
        <v>746050</v>
      </c>
      <c r="F677">
        <v>486</v>
      </c>
      <c r="G677">
        <v>16796</v>
      </c>
      <c r="H677">
        <v>43600</v>
      </c>
      <c r="I677">
        <v>8037</v>
      </c>
      <c r="J677" s="1">
        <v>0.0318488</v>
      </c>
      <c r="K677">
        <v>4</v>
      </c>
    </row>
    <row r="678" spans="1:11" ht="12.75">
      <c r="A678" t="s">
        <v>26</v>
      </c>
      <c r="B678">
        <v>325</v>
      </c>
      <c r="C678">
        <v>1939</v>
      </c>
      <c r="D678">
        <v>2283</v>
      </c>
      <c r="E678">
        <v>669412</v>
      </c>
      <c r="F678">
        <v>581</v>
      </c>
      <c r="G678">
        <v>16851</v>
      </c>
      <c r="H678">
        <v>44020</v>
      </c>
      <c r="I678">
        <v>8196</v>
      </c>
      <c r="J678" s="1">
        <v>0.0270297</v>
      </c>
      <c r="K678">
        <v>4</v>
      </c>
    </row>
    <row r="679" spans="1:11" ht="12.75">
      <c r="A679" t="s">
        <v>26</v>
      </c>
      <c r="B679">
        <v>325</v>
      </c>
      <c r="C679">
        <v>1940</v>
      </c>
      <c r="D679">
        <v>2258</v>
      </c>
      <c r="E679">
        <v>606523</v>
      </c>
      <c r="F679">
        <v>1634</v>
      </c>
      <c r="G679">
        <v>17366</v>
      </c>
      <c r="H679">
        <v>44470</v>
      </c>
      <c r="I679">
        <v>8304</v>
      </c>
      <c r="J679" s="1">
        <v>0.0295233</v>
      </c>
      <c r="K679">
        <v>4</v>
      </c>
    </row>
    <row r="680" spans="1:11" ht="12.75">
      <c r="A680" t="s">
        <v>26</v>
      </c>
      <c r="B680">
        <v>325</v>
      </c>
      <c r="C680">
        <v>1941</v>
      </c>
      <c r="D680">
        <v>2063</v>
      </c>
      <c r="E680">
        <v>541238</v>
      </c>
      <c r="F680">
        <v>-9</v>
      </c>
      <c r="G680">
        <v>15703</v>
      </c>
      <c r="H680">
        <v>44830</v>
      </c>
      <c r="I680">
        <v>8432</v>
      </c>
      <c r="J680" s="1">
        <v>0.0200505</v>
      </c>
      <c r="K680">
        <v>4</v>
      </c>
    </row>
    <row r="681" spans="1:11" ht="12.75">
      <c r="A681" t="s">
        <v>26</v>
      </c>
      <c r="B681">
        <v>325</v>
      </c>
      <c r="C681">
        <v>1942</v>
      </c>
      <c r="D681">
        <v>1934</v>
      </c>
      <c r="E681">
        <v>493476</v>
      </c>
      <c r="F681">
        <v>3750</v>
      </c>
      <c r="G681">
        <v>15057</v>
      </c>
      <c r="H681">
        <v>45100</v>
      </c>
      <c r="I681">
        <v>8574</v>
      </c>
      <c r="J681" s="1">
        <v>0.0352171</v>
      </c>
      <c r="K681">
        <v>4</v>
      </c>
    </row>
    <row r="682" spans="1:11" ht="12.75">
      <c r="A682" t="s">
        <v>26</v>
      </c>
      <c r="B682">
        <v>325</v>
      </c>
      <c r="C682">
        <v>1943</v>
      </c>
      <c r="D682">
        <v>1727</v>
      </c>
      <c r="E682">
        <v>412981</v>
      </c>
      <c r="F682">
        <v>1702</v>
      </c>
      <c r="G682">
        <v>3388</v>
      </c>
      <c r="H682">
        <v>44830</v>
      </c>
      <c r="I682">
        <v>8682</v>
      </c>
      <c r="J682" s="1">
        <v>0.0219315</v>
      </c>
      <c r="K682">
        <v>4</v>
      </c>
    </row>
    <row r="683" spans="1:11" ht="12.75">
      <c r="A683" t="s">
        <v>27</v>
      </c>
      <c r="B683">
        <v>365</v>
      </c>
      <c r="C683">
        <v>1816</v>
      </c>
      <c r="D683">
        <v>124</v>
      </c>
      <c r="E683">
        <v>10582</v>
      </c>
      <c r="F683">
        <v>800</v>
      </c>
      <c r="G683">
        <v>15</v>
      </c>
      <c r="H683">
        <v>45900</v>
      </c>
      <c r="I683">
        <v>204</v>
      </c>
      <c r="J683" s="1">
        <v>0.1643041</v>
      </c>
      <c r="K683">
        <v>4</v>
      </c>
    </row>
    <row r="684" spans="1:11" ht="12.75">
      <c r="A684" t="s">
        <v>27</v>
      </c>
      <c r="B684">
        <v>365</v>
      </c>
      <c r="C684">
        <v>1817</v>
      </c>
      <c r="D684">
        <v>132</v>
      </c>
      <c r="E684">
        <v>8425</v>
      </c>
      <c r="F684">
        <v>700</v>
      </c>
      <c r="G684">
        <v>15</v>
      </c>
      <c r="H684">
        <v>46600</v>
      </c>
      <c r="I684">
        <v>232</v>
      </c>
      <c r="J684" s="1">
        <v>0.1573987</v>
      </c>
      <c r="K684">
        <v>4</v>
      </c>
    </row>
    <row r="685" spans="1:11" ht="12.75">
      <c r="A685" t="s">
        <v>27</v>
      </c>
      <c r="B685">
        <v>365</v>
      </c>
      <c r="C685">
        <v>1818</v>
      </c>
      <c r="D685">
        <v>127</v>
      </c>
      <c r="E685">
        <v>8833</v>
      </c>
      <c r="F685">
        <v>600</v>
      </c>
      <c r="G685">
        <v>14</v>
      </c>
      <c r="H685">
        <v>47200</v>
      </c>
      <c r="I685">
        <v>263</v>
      </c>
      <c r="J685" s="1">
        <v>0.1542128</v>
      </c>
      <c r="K685">
        <v>4</v>
      </c>
    </row>
    <row r="686" spans="1:11" ht="12.75">
      <c r="A686" t="s">
        <v>27</v>
      </c>
      <c r="B686">
        <v>365</v>
      </c>
      <c r="C686">
        <v>1819</v>
      </c>
      <c r="D686">
        <v>132</v>
      </c>
      <c r="E686">
        <v>8942</v>
      </c>
      <c r="F686">
        <v>596</v>
      </c>
      <c r="G686">
        <v>14</v>
      </c>
      <c r="H686">
        <v>47900</v>
      </c>
      <c r="I686">
        <v>298</v>
      </c>
      <c r="J686" s="1">
        <v>0.1510114</v>
      </c>
      <c r="K686">
        <v>4</v>
      </c>
    </row>
    <row r="687" spans="1:11" ht="12.75">
      <c r="A687" t="s">
        <v>27</v>
      </c>
      <c r="B687">
        <v>365</v>
      </c>
      <c r="C687">
        <v>1820</v>
      </c>
      <c r="D687">
        <v>135</v>
      </c>
      <c r="E687">
        <v>9317</v>
      </c>
      <c r="F687">
        <v>772</v>
      </c>
      <c r="G687">
        <v>14</v>
      </c>
      <c r="H687">
        <v>48600</v>
      </c>
      <c r="I687">
        <v>338</v>
      </c>
      <c r="J687" s="1">
        <v>0.1609647</v>
      </c>
      <c r="K687">
        <v>4</v>
      </c>
    </row>
    <row r="688" spans="1:11" ht="12.75">
      <c r="A688" t="s">
        <v>27</v>
      </c>
      <c r="B688">
        <v>365</v>
      </c>
      <c r="C688">
        <v>1821</v>
      </c>
      <c r="D688">
        <v>159</v>
      </c>
      <c r="E688">
        <v>9654</v>
      </c>
      <c r="F688">
        <v>949</v>
      </c>
      <c r="G688">
        <v>14</v>
      </c>
      <c r="H688">
        <v>49300</v>
      </c>
      <c r="I688">
        <v>384</v>
      </c>
      <c r="J688" s="1">
        <v>0.1738877</v>
      </c>
      <c r="K688">
        <v>4</v>
      </c>
    </row>
    <row r="689" spans="1:11" ht="12.75">
      <c r="A689" t="s">
        <v>27</v>
      </c>
      <c r="B689">
        <v>365</v>
      </c>
      <c r="C689">
        <v>1822</v>
      </c>
      <c r="D689">
        <v>153</v>
      </c>
      <c r="E689">
        <v>8796</v>
      </c>
      <c r="F689">
        <v>1001</v>
      </c>
      <c r="G689">
        <v>14</v>
      </c>
      <c r="H689">
        <v>50100</v>
      </c>
      <c r="I689">
        <v>436</v>
      </c>
      <c r="J689" s="1">
        <v>0.1739551</v>
      </c>
      <c r="K689">
        <v>4</v>
      </c>
    </row>
    <row r="690" spans="1:11" ht="12.75">
      <c r="A690" t="s">
        <v>27</v>
      </c>
      <c r="B690">
        <v>365</v>
      </c>
      <c r="C690">
        <v>1823</v>
      </c>
      <c r="D690">
        <v>149</v>
      </c>
      <c r="E690">
        <v>9261</v>
      </c>
      <c r="F690">
        <v>684</v>
      </c>
      <c r="G690">
        <v>14</v>
      </c>
      <c r="H690">
        <v>50800</v>
      </c>
      <c r="I690">
        <v>495</v>
      </c>
      <c r="J690" s="1">
        <v>0.1567302</v>
      </c>
      <c r="K690">
        <v>4</v>
      </c>
    </row>
    <row r="691" spans="1:11" ht="12.75">
      <c r="A691" t="s">
        <v>27</v>
      </c>
      <c r="B691">
        <v>365</v>
      </c>
      <c r="C691">
        <v>1824</v>
      </c>
      <c r="D691">
        <v>140</v>
      </c>
      <c r="E691">
        <v>7510</v>
      </c>
      <c r="F691">
        <v>1032</v>
      </c>
      <c r="G691">
        <v>27</v>
      </c>
      <c r="H691">
        <v>51500</v>
      </c>
      <c r="I691">
        <v>561</v>
      </c>
      <c r="J691" s="1">
        <v>0.1704196</v>
      </c>
      <c r="K691">
        <v>4</v>
      </c>
    </row>
    <row r="692" spans="1:11" ht="12.75">
      <c r="A692" t="s">
        <v>27</v>
      </c>
      <c r="B692">
        <v>365</v>
      </c>
      <c r="C692">
        <v>1825</v>
      </c>
      <c r="D692">
        <v>158</v>
      </c>
      <c r="E692">
        <v>7476</v>
      </c>
      <c r="F692">
        <v>860</v>
      </c>
      <c r="G692">
        <v>27</v>
      </c>
      <c r="H692">
        <v>52300</v>
      </c>
      <c r="I692">
        <v>637</v>
      </c>
      <c r="J692" s="1">
        <v>0.1659334</v>
      </c>
      <c r="K692">
        <v>4</v>
      </c>
    </row>
    <row r="693" spans="1:11" ht="12.75">
      <c r="A693" t="s">
        <v>27</v>
      </c>
      <c r="B693">
        <v>365</v>
      </c>
      <c r="C693">
        <v>1826</v>
      </c>
      <c r="D693">
        <v>157</v>
      </c>
      <c r="E693">
        <v>7376</v>
      </c>
      <c r="F693">
        <v>578</v>
      </c>
      <c r="G693">
        <v>27</v>
      </c>
      <c r="H693">
        <v>53000</v>
      </c>
      <c r="I693">
        <v>722</v>
      </c>
      <c r="J693" s="1">
        <v>0.1500554</v>
      </c>
      <c r="K693">
        <v>4</v>
      </c>
    </row>
    <row r="694" spans="1:11" ht="12.75">
      <c r="A694" t="s">
        <v>27</v>
      </c>
      <c r="B694">
        <v>365</v>
      </c>
      <c r="C694">
        <v>1827</v>
      </c>
      <c r="D694">
        <v>184</v>
      </c>
      <c r="E694">
        <v>7880</v>
      </c>
      <c r="F694">
        <v>675</v>
      </c>
      <c r="G694">
        <v>26</v>
      </c>
      <c r="H694">
        <v>53800</v>
      </c>
      <c r="I694">
        <v>820</v>
      </c>
      <c r="J694" s="1">
        <v>0.1593984</v>
      </c>
      <c r="K694">
        <v>4</v>
      </c>
    </row>
    <row r="695" spans="1:11" ht="12.75">
      <c r="A695" t="s">
        <v>27</v>
      </c>
      <c r="B695">
        <v>365</v>
      </c>
      <c r="C695">
        <v>1828</v>
      </c>
      <c r="D695">
        <v>178</v>
      </c>
      <c r="E695">
        <v>7587</v>
      </c>
      <c r="F695">
        <v>624</v>
      </c>
      <c r="G695">
        <v>26</v>
      </c>
      <c r="H695">
        <v>54600</v>
      </c>
      <c r="I695">
        <v>833</v>
      </c>
      <c r="J695" s="1">
        <v>0.1525648</v>
      </c>
      <c r="K695">
        <v>4</v>
      </c>
    </row>
    <row r="696" spans="1:11" ht="12.75">
      <c r="A696" t="s">
        <v>27</v>
      </c>
      <c r="B696">
        <v>365</v>
      </c>
      <c r="C696">
        <v>1829</v>
      </c>
      <c r="D696">
        <v>188</v>
      </c>
      <c r="E696">
        <v>8079</v>
      </c>
      <c r="F696">
        <v>803</v>
      </c>
      <c r="G696">
        <v>26</v>
      </c>
      <c r="H696">
        <v>55300</v>
      </c>
      <c r="I696">
        <v>847</v>
      </c>
      <c r="J696" s="1">
        <v>0.1653604</v>
      </c>
      <c r="K696">
        <v>4</v>
      </c>
    </row>
    <row r="697" spans="1:11" ht="12.75">
      <c r="A697" t="s">
        <v>27</v>
      </c>
      <c r="B697">
        <v>365</v>
      </c>
      <c r="C697">
        <v>1830</v>
      </c>
      <c r="D697">
        <v>187</v>
      </c>
      <c r="E697">
        <v>7780</v>
      </c>
      <c r="F697">
        <v>826</v>
      </c>
      <c r="G697">
        <v>26</v>
      </c>
      <c r="H697">
        <v>56100</v>
      </c>
      <c r="I697">
        <v>861</v>
      </c>
      <c r="J697" s="1">
        <v>0.1572525</v>
      </c>
      <c r="K697">
        <v>4</v>
      </c>
    </row>
    <row r="698" spans="1:11" ht="12.75">
      <c r="A698" t="s">
        <v>27</v>
      </c>
      <c r="B698">
        <v>365</v>
      </c>
      <c r="C698">
        <v>1831</v>
      </c>
      <c r="D698">
        <v>194</v>
      </c>
      <c r="E698">
        <v>8058</v>
      </c>
      <c r="F698">
        <v>851</v>
      </c>
      <c r="G698">
        <v>25</v>
      </c>
      <c r="H698">
        <v>56900</v>
      </c>
      <c r="I698">
        <v>875</v>
      </c>
      <c r="J698" s="1">
        <v>0.1500458</v>
      </c>
      <c r="K698">
        <v>4</v>
      </c>
    </row>
    <row r="699" spans="1:11" ht="12.75">
      <c r="A699" t="s">
        <v>27</v>
      </c>
      <c r="B699">
        <v>365</v>
      </c>
      <c r="C699">
        <v>1832</v>
      </c>
      <c r="D699">
        <v>174</v>
      </c>
      <c r="E699">
        <v>8662</v>
      </c>
      <c r="F699">
        <v>875</v>
      </c>
      <c r="G699">
        <v>25</v>
      </c>
      <c r="H699">
        <v>57700</v>
      </c>
      <c r="I699">
        <v>890</v>
      </c>
      <c r="J699" s="1">
        <v>0.1570197</v>
      </c>
      <c r="K699">
        <v>4</v>
      </c>
    </row>
    <row r="700" spans="1:11" ht="12.75">
      <c r="A700" t="s">
        <v>27</v>
      </c>
      <c r="B700">
        <v>365</v>
      </c>
      <c r="C700">
        <v>1833</v>
      </c>
      <c r="D700">
        <v>159</v>
      </c>
      <c r="E700">
        <v>8671</v>
      </c>
      <c r="F700">
        <v>900</v>
      </c>
      <c r="G700">
        <v>25</v>
      </c>
      <c r="H700">
        <v>58500</v>
      </c>
      <c r="I700">
        <v>905</v>
      </c>
      <c r="J700" s="1">
        <v>0.1573244</v>
      </c>
      <c r="K700">
        <v>4</v>
      </c>
    </row>
    <row r="701" spans="1:11" ht="12.75">
      <c r="A701" t="s">
        <v>27</v>
      </c>
      <c r="B701">
        <v>365</v>
      </c>
      <c r="C701">
        <v>1834</v>
      </c>
      <c r="D701">
        <v>167</v>
      </c>
      <c r="E701">
        <v>8648</v>
      </c>
      <c r="F701">
        <v>784</v>
      </c>
      <c r="G701">
        <v>25</v>
      </c>
      <c r="H701">
        <v>59300</v>
      </c>
      <c r="I701">
        <v>920</v>
      </c>
      <c r="J701" s="1">
        <v>0.1539878</v>
      </c>
      <c r="K701">
        <v>4</v>
      </c>
    </row>
    <row r="702" spans="1:11" ht="12.75">
      <c r="A702" t="s">
        <v>27</v>
      </c>
      <c r="B702">
        <v>365</v>
      </c>
      <c r="C702">
        <v>1835</v>
      </c>
      <c r="D702">
        <v>175</v>
      </c>
      <c r="E702">
        <v>10173</v>
      </c>
      <c r="F702">
        <v>668</v>
      </c>
      <c r="G702">
        <v>37</v>
      </c>
      <c r="H702">
        <v>60200</v>
      </c>
      <c r="I702">
        <v>935</v>
      </c>
      <c r="J702" s="1">
        <v>0.1514665</v>
      </c>
      <c r="K702">
        <v>4</v>
      </c>
    </row>
    <row r="703" spans="1:11" ht="12.75">
      <c r="A703" t="s">
        <v>27</v>
      </c>
      <c r="B703">
        <v>365</v>
      </c>
      <c r="C703">
        <v>1836</v>
      </c>
      <c r="D703">
        <v>181</v>
      </c>
      <c r="E703">
        <v>9833</v>
      </c>
      <c r="F703">
        <v>1020</v>
      </c>
      <c r="G703">
        <v>37</v>
      </c>
      <c r="H703">
        <v>60600</v>
      </c>
      <c r="I703">
        <v>951</v>
      </c>
      <c r="J703" s="1">
        <v>0.1657433</v>
      </c>
      <c r="K703">
        <v>4</v>
      </c>
    </row>
    <row r="704" spans="1:11" ht="12.75">
      <c r="A704" t="s">
        <v>27</v>
      </c>
      <c r="B704">
        <v>365</v>
      </c>
      <c r="C704">
        <v>1837</v>
      </c>
      <c r="D704">
        <v>191</v>
      </c>
      <c r="E704">
        <v>9893</v>
      </c>
      <c r="F704">
        <v>574</v>
      </c>
      <c r="G704">
        <v>37</v>
      </c>
      <c r="H704">
        <v>61000</v>
      </c>
      <c r="I704">
        <v>967</v>
      </c>
      <c r="J704" s="1">
        <v>0.1412756</v>
      </c>
      <c r="K704">
        <v>4</v>
      </c>
    </row>
    <row r="705" spans="1:11" ht="12.75">
      <c r="A705" t="s">
        <v>27</v>
      </c>
      <c r="B705">
        <v>365</v>
      </c>
      <c r="C705">
        <v>1838</v>
      </c>
      <c r="D705">
        <v>181</v>
      </c>
      <c r="E705">
        <v>9987</v>
      </c>
      <c r="F705">
        <v>570</v>
      </c>
      <c r="G705">
        <v>37</v>
      </c>
      <c r="H705">
        <v>61500</v>
      </c>
      <c r="I705">
        <v>973</v>
      </c>
      <c r="J705" s="1">
        <v>0.1372543</v>
      </c>
      <c r="K705">
        <v>4</v>
      </c>
    </row>
    <row r="706" spans="1:11" ht="12.75">
      <c r="A706" t="s">
        <v>27</v>
      </c>
      <c r="B706">
        <v>365</v>
      </c>
      <c r="C706">
        <v>1839</v>
      </c>
      <c r="D706">
        <v>182</v>
      </c>
      <c r="E706">
        <v>10964</v>
      </c>
      <c r="F706">
        <v>567</v>
      </c>
      <c r="G706">
        <v>49</v>
      </c>
      <c r="H706">
        <v>61900</v>
      </c>
      <c r="I706">
        <v>979</v>
      </c>
      <c r="J706" s="1">
        <v>0.1345764</v>
      </c>
      <c r="K706">
        <v>4</v>
      </c>
    </row>
    <row r="707" spans="1:11" ht="12.75">
      <c r="A707" t="s">
        <v>27</v>
      </c>
      <c r="B707">
        <v>365</v>
      </c>
      <c r="C707">
        <v>1840</v>
      </c>
      <c r="D707">
        <v>189</v>
      </c>
      <c r="E707">
        <v>13162</v>
      </c>
      <c r="F707">
        <v>623</v>
      </c>
      <c r="G707">
        <v>61</v>
      </c>
      <c r="H707">
        <v>62400</v>
      </c>
      <c r="I707">
        <v>985</v>
      </c>
      <c r="J707" s="1">
        <v>0.1378267</v>
      </c>
      <c r="K707">
        <v>4</v>
      </c>
    </row>
    <row r="708" spans="1:11" ht="12.75">
      <c r="A708" t="s">
        <v>27</v>
      </c>
      <c r="B708">
        <v>365</v>
      </c>
      <c r="C708">
        <v>1841</v>
      </c>
      <c r="D708">
        <v>179</v>
      </c>
      <c r="E708">
        <v>12924</v>
      </c>
      <c r="F708">
        <v>680</v>
      </c>
      <c r="G708">
        <v>61</v>
      </c>
      <c r="H708">
        <v>62900</v>
      </c>
      <c r="I708">
        <v>991</v>
      </c>
      <c r="J708" s="1">
        <v>0.1375421</v>
      </c>
      <c r="K708">
        <v>4</v>
      </c>
    </row>
    <row r="709" spans="1:11" ht="12.75">
      <c r="A709" t="s">
        <v>27</v>
      </c>
      <c r="B709">
        <v>365</v>
      </c>
      <c r="C709">
        <v>1842</v>
      </c>
      <c r="D709">
        <v>188</v>
      </c>
      <c r="E709">
        <v>13613</v>
      </c>
      <c r="F709">
        <v>736</v>
      </c>
      <c r="G709">
        <v>67</v>
      </c>
      <c r="H709">
        <v>63500</v>
      </c>
      <c r="I709">
        <v>997</v>
      </c>
      <c r="J709" s="1">
        <v>0.1429657</v>
      </c>
      <c r="K709">
        <v>4</v>
      </c>
    </row>
    <row r="710" spans="1:11" ht="12.75">
      <c r="A710" t="s">
        <v>27</v>
      </c>
      <c r="B710">
        <v>365</v>
      </c>
      <c r="C710">
        <v>1843</v>
      </c>
      <c r="D710">
        <v>190</v>
      </c>
      <c r="E710">
        <v>13024</v>
      </c>
      <c r="F710">
        <v>793</v>
      </c>
      <c r="G710">
        <v>59</v>
      </c>
      <c r="H710">
        <v>64000</v>
      </c>
      <c r="I710">
        <v>1003</v>
      </c>
      <c r="J710" s="1">
        <v>0.1435805</v>
      </c>
      <c r="K710">
        <v>4</v>
      </c>
    </row>
    <row r="711" spans="1:11" ht="12.75">
      <c r="A711" t="s">
        <v>27</v>
      </c>
      <c r="B711">
        <v>365</v>
      </c>
      <c r="C711">
        <v>1844</v>
      </c>
      <c r="D711">
        <v>185</v>
      </c>
      <c r="E711">
        <v>13134</v>
      </c>
      <c r="F711">
        <v>754</v>
      </c>
      <c r="G711">
        <v>71</v>
      </c>
      <c r="H711">
        <v>64600</v>
      </c>
      <c r="I711">
        <v>1009</v>
      </c>
      <c r="J711" s="1">
        <v>0.1403777</v>
      </c>
      <c r="K711">
        <v>4</v>
      </c>
    </row>
    <row r="712" spans="1:11" ht="12.75">
      <c r="A712" t="s">
        <v>27</v>
      </c>
      <c r="B712">
        <v>365</v>
      </c>
      <c r="C712">
        <v>1845</v>
      </c>
      <c r="D712">
        <v>187</v>
      </c>
      <c r="E712">
        <v>13718</v>
      </c>
      <c r="F712">
        <v>706</v>
      </c>
      <c r="G712">
        <v>83</v>
      </c>
      <c r="H712">
        <v>65200</v>
      </c>
      <c r="I712">
        <v>1016</v>
      </c>
      <c r="J712" s="1">
        <v>0.1397202</v>
      </c>
      <c r="K712">
        <v>4</v>
      </c>
    </row>
    <row r="713" spans="1:11" ht="12.75">
      <c r="A713" t="s">
        <v>27</v>
      </c>
      <c r="B713">
        <v>365</v>
      </c>
      <c r="C713">
        <v>1846</v>
      </c>
      <c r="D713">
        <v>215</v>
      </c>
      <c r="E713">
        <v>13957</v>
      </c>
      <c r="F713">
        <v>677</v>
      </c>
      <c r="G713">
        <v>99</v>
      </c>
      <c r="H713">
        <v>65800</v>
      </c>
      <c r="I713">
        <v>1022</v>
      </c>
      <c r="J713" s="1">
        <v>0.128714</v>
      </c>
      <c r="K713">
        <v>4</v>
      </c>
    </row>
    <row r="714" spans="1:11" ht="12.75">
      <c r="A714" t="s">
        <v>27</v>
      </c>
      <c r="B714">
        <v>365</v>
      </c>
      <c r="C714">
        <v>1847</v>
      </c>
      <c r="D714">
        <v>195</v>
      </c>
      <c r="E714">
        <v>14086</v>
      </c>
      <c r="F714">
        <v>803</v>
      </c>
      <c r="G714">
        <v>94</v>
      </c>
      <c r="H714">
        <v>66500</v>
      </c>
      <c r="I714">
        <v>1028</v>
      </c>
      <c r="J714" s="1">
        <v>0.1371981</v>
      </c>
      <c r="K714">
        <v>4</v>
      </c>
    </row>
    <row r="715" spans="1:11" ht="12.75">
      <c r="A715" t="s">
        <v>27</v>
      </c>
      <c r="B715">
        <v>365</v>
      </c>
      <c r="C715">
        <v>1848</v>
      </c>
      <c r="D715">
        <v>198</v>
      </c>
      <c r="E715">
        <v>18003</v>
      </c>
      <c r="F715">
        <v>526</v>
      </c>
      <c r="G715">
        <v>107</v>
      </c>
      <c r="H715">
        <v>67100</v>
      </c>
      <c r="I715">
        <v>1035</v>
      </c>
      <c r="J715" s="1">
        <v>0.1225773</v>
      </c>
      <c r="K715">
        <v>4</v>
      </c>
    </row>
    <row r="716" spans="1:11" ht="12.75">
      <c r="A716" t="s">
        <v>27</v>
      </c>
      <c r="B716">
        <v>365</v>
      </c>
      <c r="C716">
        <v>1849</v>
      </c>
      <c r="D716">
        <v>190</v>
      </c>
      <c r="E716">
        <v>17790</v>
      </c>
      <c r="F716">
        <v>699</v>
      </c>
      <c r="G716">
        <v>107</v>
      </c>
      <c r="H716">
        <v>67800</v>
      </c>
      <c r="I716">
        <v>1041</v>
      </c>
      <c r="J716" s="1">
        <v>0.1306852</v>
      </c>
      <c r="K716">
        <v>4</v>
      </c>
    </row>
    <row r="717" spans="1:11" ht="12.75">
      <c r="A717" t="s">
        <v>27</v>
      </c>
      <c r="B717">
        <v>365</v>
      </c>
      <c r="C717">
        <v>1850</v>
      </c>
      <c r="D717">
        <v>228</v>
      </c>
      <c r="E717">
        <v>18647</v>
      </c>
      <c r="F717">
        <v>871</v>
      </c>
      <c r="G717">
        <v>108</v>
      </c>
      <c r="H717">
        <v>68500</v>
      </c>
      <c r="I717">
        <v>1047</v>
      </c>
      <c r="J717" s="1">
        <v>0.1443869</v>
      </c>
      <c r="K717">
        <v>4</v>
      </c>
    </row>
    <row r="718" spans="1:11" ht="12.75">
      <c r="A718" t="s">
        <v>27</v>
      </c>
      <c r="B718">
        <v>365</v>
      </c>
      <c r="C718">
        <v>1851</v>
      </c>
      <c r="D718">
        <v>207</v>
      </c>
      <c r="E718">
        <v>16522</v>
      </c>
      <c r="F718">
        <v>560</v>
      </c>
      <c r="G718">
        <v>109</v>
      </c>
      <c r="H718">
        <v>69000</v>
      </c>
      <c r="I718">
        <v>1054</v>
      </c>
      <c r="J718" s="1">
        <v>0.1250832</v>
      </c>
      <c r="K718">
        <v>4</v>
      </c>
    </row>
    <row r="719" spans="1:11" ht="12.75">
      <c r="A719" t="s">
        <v>27</v>
      </c>
      <c r="B719">
        <v>365</v>
      </c>
      <c r="C719">
        <v>1852</v>
      </c>
      <c r="D719">
        <v>215</v>
      </c>
      <c r="E719">
        <v>15692</v>
      </c>
      <c r="F719">
        <v>756</v>
      </c>
      <c r="G719">
        <v>119</v>
      </c>
      <c r="H719">
        <v>69500</v>
      </c>
      <c r="I719">
        <v>1061</v>
      </c>
      <c r="J719" s="1">
        <v>0.1302901</v>
      </c>
      <c r="K719">
        <v>4</v>
      </c>
    </row>
    <row r="720" spans="1:11" ht="12.75">
      <c r="A720" t="s">
        <v>27</v>
      </c>
      <c r="B720">
        <v>365</v>
      </c>
      <c r="C720">
        <v>1853</v>
      </c>
      <c r="D720">
        <v>238</v>
      </c>
      <c r="E720">
        <v>19928</v>
      </c>
      <c r="F720">
        <v>761</v>
      </c>
      <c r="G720">
        <v>142</v>
      </c>
      <c r="H720">
        <v>70100</v>
      </c>
      <c r="I720">
        <v>1069</v>
      </c>
      <c r="J720" s="1">
        <v>0.1354154</v>
      </c>
      <c r="K720">
        <v>4</v>
      </c>
    </row>
    <row r="721" spans="1:11" ht="12.75">
      <c r="A721" t="s">
        <v>27</v>
      </c>
      <c r="B721">
        <v>365</v>
      </c>
      <c r="C721">
        <v>1854</v>
      </c>
      <c r="D721">
        <v>231</v>
      </c>
      <c r="E721">
        <v>31358</v>
      </c>
      <c r="F721">
        <v>1100</v>
      </c>
      <c r="G721">
        <v>141</v>
      </c>
      <c r="H721">
        <v>70600</v>
      </c>
      <c r="I721">
        <v>1079</v>
      </c>
      <c r="J721" s="1">
        <v>0.1369681</v>
      </c>
      <c r="K721">
        <v>4</v>
      </c>
    </row>
    <row r="722" spans="1:11" ht="12.75">
      <c r="A722" t="s">
        <v>27</v>
      </c>
      <c r="B722">
        <v>365</v>
      </c>
      <c r="C722">
        <v>1855</v>
      </c>
      <c r="D722">
        <v>251</v>
      </c>
      <c r="E722">
        <v>39809</v>
      </c>
      <c r="F722">
        <v>1550</v>
      </c>
      <c r="G722">
        <v>156</v>
      </c>
      <c r="H722">
        <v>71100</v>
      </c>
      <c r="I722">
        <v>1088</v>
      </c>
      <c r="J722" s="1">
        <v>0.1532064</v>
      </c>
      <c r="K722">
        <v>4</v>
      </c>
    </row>
    <row r="723" spans="1:11" ht="12.75">
      <c r="A723" t="s">
        <v>27</v>
      </c>
      <c r="B723">
        <v>365</v>
      </c>
      <c r="C723">
        <v>1856</v>
      </c>
      <c r="D723">
        <v>259</v>
      </c>
      <c r="E723">
        <v>37900</v>
      </c>
      <c r="F723">
        <v>2000</v>
      </c>
      <c r="G723">
        <v>180</v>
      </c>
      <c r="H723">
        <v>71600</v>
      </c>
      <c r="I723">
        <v>1097</v>
      </c>
      <c r="J723" s="1">
        <v>0.164031</v>
      </c>
      <c r="K723">
        <v>4</v>
      </c>
    </row>
    <row r="724" spans="1:11" ht="12.75">
      <c r="A724" t="s">
        <v>27</v>
      </c>
      <c r="B724">
        <v>365</v>
      </c>
      <c r="C724">
        <v>1857</v>
      </c>
      <c r="D724">
        <v>213</v>
      </c>
      <c r="E724">
        <v>17065</v>
      </c>
      <c r="F724">
        <v>1019</v>
      </c>
      <c r="G724">
        <v>213</v>
      </c>
      <c r="H724">
        <v>72100</v>
      </c>
      <c r="I724">
        <v>1106</v>
      </c>
      <c r="J724" s="1">
        <v>0.1251109</v>
      </c>
      <c r="K724">
        <v>4</v>
      </c>
    </row>
    <row r="725" spans="1:11" ht="12.75">
      <c r="A725" t="s">
        <v>27</v>
      </c>
      <c r="B725">
        <v>365</v>
      </c>
      <c r="C725">
        <v>1858</v>
      </c>
      <c r="D725">
        <v>277</v>
      </c>
      <c r="E725">
        <v>15567</v>
      </c>
      <c r="F725">
        <v>870</v>
      </c>
      <c r="G725">
        <v>229</v>
      </c>
      <c r="H725">
        <v>72800</v>
      </c>
      <c r="I725">
        <v>1116</v>
      </c>
      <c r="J725" s="1">
        <v>0.1208302</v>
      </c>
      <c r="K725">
        <v>4</v>
      </c>
    </row>
    <row r="726" spans="1:11" ht="12.75">
      <c r="A726" t="s">
        <v>27</v>
      </c>
      <c r="B726">
        <v>365</v>
      </c>
      <c r="C726">
        <v>1859</v>
      </c>
      <c r="D726">
        <v>271</v>
      </c>
      <c r="E726">
        <v>18984</v>
      </c>
      <c r="F726">
        <v>850</v>
      </c>
      <c r="G726">
        <v>250</v>
      </c>
      <c r="H726">
        <v>73900</v>
      </c>
      <c r="I726">
        <v>1131</v>
      </c>
      <c r="J726" s="1">
        <v>0.1162068</v>
      </c>
      <c r="K726">
        <v>4</v>
      </c>
    </row>
    <row r="727" spans="1:11" ht="12.75">
      <c r="A727" t="s">
        <v>27</v>
      </c>
      <c r="B727">
        <v>365</v>
      </c>
      <c r="C727">
        <v>1860</v>
      </c>
      <c r="D727">
        <v>336</v>
      </c>
      <c r="E727">
        <v>18716</v>
      </c>
      <c r="F727">
        <v>862</v>
      </c>
      <c r="G727">
        <v>300</v>
      </c>
      <c r="H727">
        <v>74100</v>
      </c>
      <c r="I727">
        <v>1146</v>
      </c>
      <c r="J727" s="1">
        <v>0.0889069</v>
      </c>
      <c r="K727">
        <v>4</v>
      </c>
    </row>
    <row r="728" spans="1:11" ht="12.75">
      <c r="A728" t="s">
        <v>27</v>
      </c>
      <c r="B728">
        <v>365</v>
      </c>
      <c r="C728">
        <v>1861</v>
      </c>
      <c r="D728">
        <v>320</v>
      </c>
      <c r="E728">
        <v>19949</v>
      </c>
      <c r="F728">
        <v>864</v>
      </c>
      <c r="G728">
        <v>400</v>
      </c>
      <c r="H728">
        <v>73600</v>
      </c>
      <c r="I728">
        <v>1161</v>
      </c>
      <c r="J728" s="1">
        <v>0.0787936</v>
      </c>
      <c r="K728">
        <v>4</v>
      </c>
    </row>
    <row r="729" spans="1:11" ht="12.75">
      <c r="A729" t="s">
        <v>27</v>
      </c>
      <c r="B729">
        <v>365</v>
      </c>
      <c r="C729">
        <v>1862</v>
      </c>
      <c r="D729">
        <v>251</v>
      </c>
      <c r="E729">
        <v>18259</v>
      </c>
      <c r="F729">
        <v>682</v>
      </c>
      <c r="G729">
        <v>300</v>
      </c>
      <c r="H729">
        <v>73800</v>
      </c>
      <c r="I729">
        <v>1177</v>
      </c>
      <c r="J729" s="1">
        <v>0.0658817</v>
      </c>
      <c r="K729">
        <v>4</v>
      </c>
    </row>
    <row r="730" spans="1:11" ht="12.75">
      <c r="A730" t="s">
        <v>27</v>
      </c>
      <c r="B730">
        <v>365</v>
      </c>
      <c r="C730">
        <v>1863</v>
      </c>
      <c r="D730">
        <v>279</v>
      </c>
      <c r="E730">
        <v>26385</v>
      </c>
      <c r="F730">
        <v>812</v>
      </c>
      <c r="G730">
        <v>400</v>
      </c>
      <c r="H730">
        <v>74300</v>
      </c>
      <c r="I730">
        <v>1193</v>
      </c>
      <c r="J730" s="1">
        <v>0.073884</v>
      </c>
      <c r="K730">
        <v>4</v>
      </c>
    </row>
    <row r="731" spans="1:11" ht="12.75">
      <c r="A731" t="s">
        <v>27</v>
      </c>
      <c r="B731">
        <v>365</v>
      </c>
      <c r="C731">
        <v>1864</v>
      </c>
      <c r="D731">
        <v>300</v>
      </c>
      <c r="E731">
        <v>25359</v>
      </c>
      <c r="F731">
        <v>1135</v>
      </c>
      <c r="G731">
        <v>400</v>
      </c>
      <c r="H731">
        <v>74700</v>
      </c>
      <c r="I731">
        <v>1209</v>
      </c>
      <c r="J731" s="1">
        <v>0.0784004</v>
      </c>
      <c r="K731">
        <v>4</v>
      </c>
    </row>
    <row r="732" spans="1:11" ht="12.75">
      <c r="A732" t="s">
        <v>27</v>
      </c>
      <c r="B732">
        <v>365</v>
      </c>
      <c r="C732">
        <v>1865</v>
      </c>
      <c r="D732">
        <v>300</v>
      </c>
      <c r="E732">
        <v>20196</v>
      </c>
      <c r="F732">
        <v>727</v>
      </c>
      <c r="G732">
        <v>400</v>
      </c>
      <c r="H732">
        <v>75100</v>
      </c>
      <c r="I732">
        <v>1225</v>
      </c>
      <c r="J732" s="1">
        <v>0.0766023</v>
      </c>
      <c r="K732">
        <v>4</v>
      </c>
    </row>
    <row r="733" spans="1:11" ht="12.75">
      <c r="A733" t="s">
        <v>27</v>
      </c>
      <c r="B733">
        <v>365</v>
      </c>
      <c r="C733">
        <v>1866</v>
      </c>
      <c r="D733">
        <v>305</v>
      </c>
      <c r="E733">
        <v>19252</v>
      </c>
      <c r="F733">
        <v>697</v>
      </c>
      <c r="G733">
        <v>1050</v>
      </c>
      <c r="H733">
        <v>76500</v>
      </c>
      <c r="I733">
        <v>1242</v>
      </c>
      <c r="J733" s="1">
        <v>0.078528</v>
      </c>
      <c r="K733">
        <v>4</v>
      </c>
    </row>
    <row r="734" spans="1:11" ht="12.75">
      <c r="A734" t="s">
        <v>27</v>
      </c>
      <c r="B734">
        <v>365</v>
      </c>
      <c r="C734">
        <v>1867</v>
      </c>
      <c r="D734">
        <v>289</v>
      </c>
      <c r="E734">
        <v>18558</v>
      </c>
      <c r="F734">
        <v>628</v>
      </c>
      <c r="G734">
        <v>1203</v>
      </c>
      <c r="H734">
        <v>79900</v>
      </c>
      <c r="I734">
        <v>1344</v>
      </c>
      <c r="J734" s="1">
        <v>0.0761105</v>
      </c>
      <c r="K734">
        <v>4</v>
      </c>
    </row>
    <row r="735" spans="1:11" ht="12.75">
      <c r="A735" t="s">
        <v>27</v>
      </c>
      <c r="B735">
        <v>365</v>
      </c>
      <c r="C735">
        <v>1868</v>
      </c>
      <c r="D735">
        <v>325</v>
      </c>
      <c r="E735">
        <v>20589</v>
      </c>
      <c r="F735">
        <v>673</v>
      </c>
      <c r="G735">
        <v>977</v>
      </c>
      <c r="H735">
        <v>81900</v>
      </c>
      <c r="I735">
        <v>1454</v>
      </c>
      <c r="J735" s="1">
        <v>0.0821918</v>
      </c>
      <c r="K735">
        <v>4</v>
      </c>
    </row>
    <row r="736" spans="1:11" ht="12.75">
      <c r="A736" t="s">
        <v>27</v>
      </c>
      <c r="B736">
        <v>365</v>
      </c>
      <c r="C736">
        <v>1869</v>
      </c>
      <c r="D736">
        <v>330</v>
      </c>
      <c r="E736">
        <v>22055</v>
      </c>
      <c r="F736">
        <v>706</v>
      </c>
      <c r="G736">
        <v>1403</v>
      </c>
      <c r="H736">
        <v>83400</v>
      </c>
      <c r="I736">
        <v>1574</v>
      </c>
      <c r="J736" s="1">
        <v>0.0885286</v>
      </c>
      <c r="K736">
        <v>4</v>
      </c>
    </row>
    <row r="737" spans="1:11" ht="12.75">
      <c r="A737" t="s">
        <v>27</v>
      </c>
      <c r="B737">
        <v>365</v>
      </c>
      <c r="C737">
        <v>1870</v>
      </c>
      <c r="D737">
        <v>359</v>
      </c>
      <c r="E737">
        <v>19893</v>
      </c>
      <c r="F737">
        <v>738</v>
      </c>
      <c r="G737">
        <v>1545</v>
      </c>
      <c r="H737">
        <v>84500</v>
      </c>
      <c r="I737">
        <v>1703</v>
      </c>
      <c r="J737" s="1">
        <v>0.0812532</v>
      </c>
      <c r="K737">
        <v>4</v>
      </c>
    </row>
    <row r="738" spans="1:11" ht="12.75">
      <c r="A738" t="s">
        <v>27</v>
      </c>
      <c r="B738">
        <v>365</v>
      </c>
      <c r="C738">
        <v>1871</v>
      </c>
      <c r="D738">
        <v>359</v>
      </c>
      <c r="E738">
        <v>22409</v>
      </c>
      <c r="F738">
        <v>765</v>
      </c>
      <c r="G738">
        <v>2038</v>
      </c>
      <c r="H738">
        <v>85400</v>
      </c>
      <c r="I738">
        <v>1843</v>
      </c>
      <c r="J738" s="1">
        <v>0.0803042</v>
      </c>
      <c r="K738">
        <v>4</v>
      </c>
    </row>
    <row r="739" spans="1:11" ht="12.75">
      <c r="A739" t="s">
        <v>27</v>
      </c>
      <c r="B739">
        <v>365</v>
      </c>
      <c r="C739">
        <v>1872</v>
      </c>
      <c r="D739">
        <v>400</v>
      </c>
      <c r="E739">
        <v>25124</v>
      </c>
      <c r="F739">
        <v>826</v>
      </c>
      <c r="G739">
        <v>2162</v>
      </c>
      <c r="H739">
        <v>86600</v>
      </c>
      <c r="I739">
        <v>1995</v>
      </c>
      <c r="J739" s="1">
        <v>0.0982709</v>
      </c>
      <c r="K739">
        <v>4</v>
      </c>
    </row>
    <row r="740" spans="1:11" ht="12.75">
      <c r="A740" t="s">
        <v>27</v>
      </c>
      <c r="B740">
        <v>365</v>
      </c>
      <c r="C740">
        <v>1873</v>
      </c>
      <c r="D740">
        <v>380</v>
      </c>
      <c r="E740">
        <v>26407</v>
      </c>
      <c r="F740">
        <v>826</v>
      </c>
      <c r="G740">
        <v>2033</v>
      </c>
      <c r="H740">
        <v>87900</v>
      </c>
      <c r="I740">
        <v>2159</v>
      </c>
      <c r="J740" s="1">
        <v>0.0969752</v>
      </c>
      <c r="K740">
        <v>4</v>
      </c>
    </row>
    <row r="741" spans="1:11" ht="12.75">
      <c r="A741" t="s">
        <v>27</v>
      </c>
      <c r="B741">
        <v>365</v>
      </c>
      <c r="C741">
        <v>1874</v>
      </c>
      <c r="D741">
        <v>379</v>
      </c>
      <c r="E741">
        <v>26287</v>
      </c>
      <c r="F741">
        <v>830</v>
      </c>
      <c r="G741">
        <v>2337</v>
      </c>
      <c r="H741">
        <v>89900</v>
      </c>
      <c r="I741">
        <v>2273</v>
      </c>
      <c r="J741" s="1">
        <v>0.0986052</v>
      </c>
      <c r="K741">
        <v>4</v>
      </c>
    </row>
    <row r="742" spans="1:11" ht="12.75">
      <c r="A742" t="s">
        <v>27</v>
      </c>
      <c r="B742">
        <v>365</v>
      </c>
      <c r="C742">
        <v>1875</v>
      </c>
      <c r="D742">
        <v>428</v>
      </c>
      <c r="E742">
        <v>26943</v>
      </c>
      <c r="F742">
        <v>835</v>
      </c>
      <c r="G742">
        <v>2741</v>
      </c>
      <c r="H742">
        <v>90200</v>
      </c>
      <c r="I742">
        <v>2394</v>
      </c>
      <c r="J742" s="1">
        <v>0.09965</v>
      </c>
      <c r="K742">
        <v>4</v>
      </c>
    </row>
    <row r="743" spans="1:11" ht="12.75">
      <c r="A743" t="s">
        <v>27</v>
      </c>
      <c r="B743">
        <v>365</v>
      </c>
      <c r="C743">
        <v>1876</v>
      </c>
      <c r="D743">
        <v>443</v>
      </c>
      <c r="E743">
        <v>34424</v>
      </c>
      <c r="F743">
        <v>859</v>
      </c>
      <c r="G743">
        <v>3298</v>
      </c>
      <c r="H743">
        <v>91400</v>
      </c>
      <c r="I743">
        <v>2521</v>
      </c>
      <c r="J743" s="1">
        <v>0.1015464</v>
      </c>
      <c r="K743">
        <v>4</v>
      </c>
    </row>
    <row r="744" spans="1:11" ht="12.75">
      <c r="A744" t="s">
        <v>27</v>
      </c>
      <c r="B744">
        <v>365</v>
      </c>
      <c r="C744">
        <v>1877</v>
      </c>
      <c r="D744">
        <v>400</v>
      </c>
      <c r="E744">
        <v>77022</v>
      </c>
      <c r="F744">
        <v>840</v>
      </c>
      <c r="G744">
        <v>3281</v>
      </c>
      <c r="H744">
        <v>92200</v>
      </c>
      <c r="I744">
        <v>2655</v>
      </c>
      <c r="J744" s="1">
        <v>0.1318926</v>
      </c>
      <c r="K744">
        <v>4</v>
      </c>
    </row>
    <row r="745" spans="1:11" ht="12.75">
      <c r="A745" t="s">
        <v>27</v>
      </c>
      <c r="B745">
        <v>365</v>
      </c>
      <c r="C745">
        <v>1878</v>
      </c>
      <c r="D745">
        <v>418</v>
      </c>
      <c r="E745">
        <v>59952</v>
      </c>
      <c r="F745">
        <v>1213</v>
      </c>
      <c r="G745">
        <v>4321</v>
      </c>
      <c r="H745">
        <v>93000</v>
      </c>
      <c r="I745">
        <v>2796</v>
      </c>
      <c r="J745" s="1">
        <v>0.1307014</v>
      </c>
      <c r="K745">
        <v>4</v>
      </c>
    </row>
    <row r="746" spans="1:11" ht="12.75">
      <c r="A746" t="s">
        <v>27</v>
      </c>
      <c r="B746">
        <v>365</v>
      </c>
      <c r="C746">
        <v>1879</v>
      </c>
      <c r="D746">
        <v>433</v>
      </c>
      <c r="E746">
        <v>32091</v>
      </c>
      <c r="F746">
        <v>843</v>
      </c>
      <c r="G746">
        <v>4386</v>
      </c>
      <c r="H746">
        <v>95300</v>
      </c>
      <c r="I746">
        <v>2944</v>
      </c>
      <c r="J746" s="1">
        <v>0.1036211</v>
      </c>
      <c r="K746">
        <v>4</v>
      </c>
    </row>
    <row r="747" spans="1:11" ht="12.75">
      <c r="A747" t="s">
        <v>27</v>
      </c>
      <c r="B747">
        <v>365</v>
      </c>
      <c r="C747">
        <v>1880</v>
      </c>
      <c r="D747">
        <v>449</v>
      </c>
      <c r="E747">
        <v>30408</v>
      </c>
      <c r="F747">
        <v>909</v>
      </c>
      <c r="G747">
        <v>5222</v>
      </c>
      <c r="H747">
        <v>97700</v>
      </c>
      <c r="I747">
        <v>3101</v>
      </c>
      <c r="J747" s="1">
        <v>0.1044881</v>
      </c>
      <c r="K747">
        <v>4</v>
      </c>
    </row>
    <row r="748" spans="1:11" ht="12.75">
      <c r="A748" t="s">
        <v>27</v>
      </c>
      <c r="B748">
        <v>365</v>
      </c>
      <c r="C748">
        <v>1881</v>
      </c>
      <c r="D748">
        <v>471</v>
      </c>
      <c r="E748">
        <v>30187</v>
      </c>
      <c r="F748">
        <v>908</v>
      </c>
      <c r="G748">
        <v>5291</v>
      </c>
      <c r="H748">
        <v>100000</v>
      </c>
      <c r="I748">
        <v>3265</v>
      </c>
      <c r="J748" s="1">
        <v>0.1014094</v>
      </c>
      <c r="K748">
        <v>4</v>
      </c>
    </row>
    <row r="749" spans="1:11" ht="12.75">
      <c r="A749" t="s">
        <v>27</v>
      </c>
      <c r="B749">
        <v>365</v>
      </c>
      <c r="C749">
        <v>1882</v>
      </c>
      <c r="D749">
        <v>479</v>
      </c>
      <c r="E749">
        <v>27617</v>
      </c>
      <c r="F749">
        <v>908</v>
      </c>
      <c r="G749">
        <v>5530</v>
      </c>
      <c r="H749">
        <v>102400</v>
      </c>
      <c r="I749">
        <v>3439</v>
      </c>
      <c r="J749" s="1">
        <v>0.0984366</v>
      </c>
      <c r="K749">
        <v>4</v>
      </c>
    </row>
    <row r="750" spans="1:11" ht="12.75">
      <c r="A750" t="s">
        <v>27</v>
      </c>
      <c r="B750">
        <v>365</v>
      </c>
      <c r="C750">
        <v>1883</v>
      </c>
      <c r="D750">
        <v>482</v>
      </c>
      <c r="E750">
        <v>22196</v>
      </c>
      <c r="F750">
        <v>803</v>
      </c>
      <c r="G750">
        <v>6183</v>
      </c>
      <c r="H750">
        <v>104700</v>
      </c>
      <c r="I750">
        <v>3539</v>
      </c>
      <c r="J750" s="1">
        <v>0.092882</v>
      </c>
      <c r="K750">
        <v>4</v>
      </c>
    </row>
    <row r="751" spans="1:11" ht="12.75">
      <c r="A751" t="s">
        <v>27</v>
      </c>
      <c r="B751">
        <v>365</v>
      </c>
      <c r="C751">
        <v>1884</v>
      </c>
      <c r="D751">
        <v>510</v>
      </c>
      <c r="E751">
        <v>22500</v>
      </c>
      <c r="F751">
        <v>803</v>
      </c>
      <c r="G751">
        <v>5691</v>
      </c>
      <c r="H751">
        <v>106700</v>
      </c>
      <c r="I751">
        <v>3643</v>
      </c>
      <c r="J751" s="1">
        <v>0.091821</v>
      </c>
      <c r="K751">
        <v>4</v>
      </c>
    </row>
    <row r="752" spans="1:11" ht="12.75">
      <c r="A752" t="s">
        <v>27</v>
      </c>
      <c r="B752">
        <v>365</v>
      </c>
      <c r="C752">
        <v>1885</v>
      </c>
      <c r="D752">
        <v>528</v>
      </c>
      <c r="E752">
        <v>25140</v>
      </c>
      <c r="F752">
        <v>803</v>
      </c>
      <c r="G752">
        <v>5870</v>
      </c>
      <c r="H752">
        <v>108800</v>
      </c>
      <c r="I752">
        <v>3750</v>
      </c>
      <c r="J752" s="1">
        <v>0.0940839</v>
      </c>
      <c r="K752">
        <v>4</v>
      </c>
    </row>
    <row r="753" spans="1:11" ht="12.75">
      <c r="A753" t="s">
        <v>27</v>
      </c>
      <c r="B753">
        <v>365</v>
      </c>
      <c r="C753">
        <v>1886</v>
      </c>
      <c r="D753">
        <v>531</v>
      </c>
      <c r="E753">
        <v>24932</v>
      </c>
      <c r="F753">
        <v>820</v>
      </c>
      <c r="G753">
        <v>6115</v>
      </c>
      <c r="H753">
        <v>110900</v>
      </c>
      <c r="I753">
        <v>3860</v>
      </c>
      <c r="J753" s="1">
        <v>0.094627</v>
      </c>
      <c r="K753">
        <v>4</v>
      </c>
    </row>
    <row r="754" spans="1:11" ht="12.75">
      <c r="A754" t="s">
        <v>27</v>
      </c>
      <c r="B754">
        <v>365</v>
      </c>
      <c r="C754">
        <v>1887</v>
      </c>
      <c r="D754">
        <v>613</v>
      </c>
      <c r="E754">
        <v>23279</v>
      </c>
      <c r="F754">
        <v>837</v>
      </c>
      <c r="G754">
        <v>5631</v>
      </c>
      <c r="H754">
        <v>113100</v>
      </c>
      <c r="I754">
        <v>3973</v>
      </c>
      <c r="J754" s="1">
        <v>0.0924203</v>
      </c>
      <c r="K754">
        <v>4</v>
      </c>
    </row>
    <row r="755" spans="1:11" ht="12.75">
      <c r="A755" t="s">
        <v>27</v>
      </c>
      <c r="B755">
        <v>365</v>
      </c>
      <c r="C755">
        <v>1888</v>
      </c>
      <c r="D755">
        <v>667</v>
      </c>
      <c r="E755">
        <v>21482</v>
      </c>
      <c r="F755">
        <v>900</v>
      </c>
      <c r="G755">
        <v>6123</v>
      </c>
      <c r="H755">
        <v>115300</v>
      </c>
      <c r="I755">
        <v>4090</v>
      </c>
      <c r="J755" s="1">
        <v>0.0902704</v>
      </c>
      <c r="K755">
        <v>4</v>
      </c>
    </row>
    <row r="756" spans="1:11" ht="12.75">
      <c r="A756" t="s">
        <v>27</v>
      </c>
      <c r="B756">
        <v>365</v>
      </c>
      <c r="C756">
        <v>1889</v>
      </c>
      <c r="D756">
        <v>741</v>
      </c>
      <c r="E756">
        <v>27233</v>
      </c>
      <c r="F756">
        <v>843</v>
      </c>
      <c r="G756">
        <v>7232</v>
      </c>
      <c r="H756">
        <v>116600</v>
      </c>
      <c r="I756">
        <v>4210</v>
      </c>
      <c r="J756" s="1">
        <v>0.0936677</v>
      </c>
      <c r="K756">
        <v>4</v>
      </c>
    </row>
    <row r="757" spans="1:11" ht="12.75">
      <c r="A757" t="s">
        <v>27</v>
      </c>
      <c r="B757">
        <v>365</v>
      </c>
      <c r="C757">
        <v>1890</v>
      </c>
      <c r="D757">
        <v>928</v>
      </c>
      <c r="E757">
        <v>30191</v>
      </c>
      <c r="F757">
        <v>844</v>
      </c>
      <c r="G757">
        <v>6622</v>
      </c>
      <c r="H757">
        <v>117800</v>
      </c>
      <c r="I757">
        <v>4333</v>
      </c>
      <c r="J757" s="1">
        <v>0.0950777</v>
      </c>
      <c r="K757">
        <v>4</v>
      </c>
    </row>
    <row r="758" spans="1:11" ht="12.75">
      <c r="A758" t="s">
        <v>27</v>
      </c>
      <c r="B758">
        <v>365</v>
      </c>
      <c r="C758">
        <v>1891</v>
      </c>
      <c r="D758">
        <v>1005</v>
      </c>
      <c r="E758">
        <v>34531</v>
      </c>
      <c r="F758">
        <v>871</v>
      </c>
      <c r="G758">
        <v>6678</v>
      </c>
      <c r="H758">
        <v>119000</v>
      </c>
      <c r="I758">
        <v>4461</v>
      </c>
      <c r="J758" s="1">
        <v>0.1007147</v>
      </c>
      <c r="K758">
        <v>4</v>
      </c>
    </row>
    <row r="759" spans="1:11" ht="12.75">
      <c r="A759" t="s">
        <v>27</v>
      </c>
      <c r="B759">
        <v>365</v>
      </c>
      <c r="C759">
        <v>1892</v>
      </c>
      <c r="D759">
        <v>1073</v>
      </c>
      <c r="E759">
        <v>30053</v>
      </c>
      <c r="F759">
        <v>896</v>
      </c>
      <c r="G759">
        <v>7227</v>
      </c>
      <c r="H759">
        <v>120200</v>
      </c>
      <c r="I759">
        <v>4592</v>
      </c>
      <c r="J759" s="1">
        <v>0.0982507</v>
      </c>
      <c r="K759">
        <v>4</v>
      </c>
    </row>
    <row r="760" spans="1:11" ht="12.75">
      <c r="A760" t="s">
        <v>27</v>
      </c>
      <c r="B760">
        <v>365</v>
      </c>
      <c r="C760">
        <v>1893</v>
      </c>
      <c r="D760">
        <v>1150</v>
      </c>
      <c r="E760">
        <v>32131</v>
      </c>
      <c r="F760">
        <v>890</v>
      </c>
      <c r="G760">
        <v>8196</v>
      </c>
      <c r="H760">
        <v>121500</v>
      </c>
      <c r="I760">
        <v>4907</v>
      </c>
      <c r="J760" s="1">
        <v>0.1002619</v>
      </c>
      <c r="K760">
        <v>4</v>
      </c>
    </row>
    <row r="761" spans="1:11" ht="12.75">
      <c r="A761" t="s">
        <v>27</v>
      </c>
      <c r="B761">
        <v>365</v>
      </c>
      <c r="C761">
        <v>1894</v>
      </c>
      <c r="D761">
        <v>1333</v>
      </c>
      <c r="E761">
        <v>35039</v>
      </c>
      <c r="F761">
        <v>921</v>
      </c>
      <c r="G761">
        <v>9807</v>
      </c>
      <c r="H761">
        <v>122700</v>
      </c>
      <c r="I761">
        <v>5244</v>
      </c>
      <c r="J761" s="1">
        <v>0.1043381</v>
      </c>
      <c r="K761">
        <v>4</v>
      </c>
    </row>
    <row r="762" spans="1:11" ht="12.75">
      <c r="A762" t="s">
        <v>27</v>
      </c>
      <c r="B762">
        <v>365</v>
      </c>
      <c r="C762">
        <v>1895</v>
      </c>
      <c r="D762">
        <v>1455</v>
      </c>
      <c r="E762">
        <v>36019</v>
      </c>
      <c r="F762">
        <v>928</v>
      </c>
      <c r="G762">
        <v>19693</v>
      </c>
      <c r="H762">
        <v>123900</v>
      </c>
      <c r="I762">
        <v>5604</v>
      </c>
      <c r="J762" s="1">
        <v>0.1072184</v>
      </c>
      <c r="K762">
        <v>4</v>
      </c>
    </row>
    <row r="763" spans="1:11" ht="12.75">
      <c r="A763" t="s">
        <v>27</v>
      </c>
      <c r="B763">
        <v>365</v>
      </c>
      <c r="C763">
        <v>1896</v>
      </c>
      <c r="D763">
        <v>1624</v>
      </c>
      <c r="E763">
        <v>36679</v>
      </c>
      <c r="F763">
        <v>928</v>
      </c>
      <c r="G763">
        <v>20385</v>
      </c>
      <c r="H763">
        <v>125100</v>
      </c>
      <c r="I763">
        <v>5989</v>
      </c>
      <c r="J763" s="1">
        <v>0.1087826</v>
      </c>
      <c r="K763">
        <v>4</v>
      </c>
    </row>
    <row r="764" spans="1:11" ht="12.75">
      <c r="A764" t="s">
        <v>27</v>
      </c>
      <c r="B764">
        <v>365</v>
      </c>
      <c r="C764">
        <v>1897</v>
      </c>
      <c r="D764">
        <v>1883</v>
      </c>
      <c r="E764">
        <v>39486</v>
      </c>
      <c r="F764">
        <v>928</v>
      </c>
      <c r="G764">
        <v>23095</v>
      </c>
      <c r="H764">
        <v>126400</v>
      </c>
      <c r="I764">
        <v>6401</v>
      </c>
      <c r="J764" s="1">
        <v>0.107471</v>
      </c>
      <c r="K764">
        <v>4</v>
      </c>
    </row>
    <row r="765" spans="1:11" ht="12.75">
      <c r="A765" t="s">
        <v>27</v>
      </c>
      <c r="B765">
        <v>365</v>
      </c>
      <c r="C765">
        <v>1898</v>
      </c>
      <c r="D765">
        <v>2244</v>
      </c>
      <c r="E765">
        <v>38697</v>
      </c>
      <c r="F765">
        <v>928</v>
      </c>
      <c r="G765">
        <v>25991</v>
      </c>
      <c r="H765">
        <v>128400</v>
      </c>
      <c r="I765">
        <v>6488</v>
      </c>
      <c r="J765" s="1">
        <v>0.1027874</v>
      </c>
      <c r="K765">
        <v>4</v>
      </c>
    </row>
    <row r="766" spans="1:11" ht="12.75">
      <c r="A766" t="s">
        <v>27</v>
      </c>
      <c r="B766">
        <v>365</v>
      </c>
      <c r="C766">
        <v>1899</v>
      </c>
      <c r="D766">
        <v>2713</v>
      </c>
      <c r="E766">
        <v>43240</v>
      </c>
      <c r="F766">
        <v>938</v>
      </c>
      <c r="G766">
        <v>29782</v>
      </c>
      <c r="H766">
        <v>130300</v>
      </c>
      <c r="I766">
        <v>6576</v>
      </c>
      <c r="J766" s="1">
        <v>0.1075043</v>
      </c>
      <c r="K766">
        <v>4</v>
      </c>
    </row>
    <row r="767" spans="1:11" ht="12.75">
      <c r="A767" t="s">
        <v>27</v>
      </c>
      <c r="B767">
        <v>365</v>
      </c>
      <c r="C767">
        <v>1900</v>
      </c>
      <c r="D767">
        <v>2216</v>
      </c>
      <c r="E767">
        <v>43104</v>
      </c>
      <c r="F767">
        <v>1142</v>
      </c>
      <c r="G767">
        <v>33930</v>
      </c>
      <c r="H767">
        <v>132900</v>
      </c>
      <c r="I767">
        <v>6666</v>
      </c>
      <c r="J767" s="1">
        <v>0.1092385</v>
      </c>
      <c r="K767">
        <v>4</v>
      </c>
    </row>
    <row r="768" spans="1:11" ht="12.75">
      <c r="A768" t="s">
        <v>27</v>
      </c>
      <c r="B768">
        <v>365</v>
      </c>
      <c r="C768">
        <v>1901</v>
      </c>
      <c r="D768">
        <v>2228</v>
      </c>
      <c r="E768">
        <v>44270</v>
      </c>
      <c r="F768">
        <v>1142</v>
      </c>
      <c r="G768">
        <v>35093</v>
      </c>
      <c r="H768">
        <v>134800</v>
      </c>
      <c r="I768">
        <v>6990</v>
      </c>
      <c r="J768" s="1">
        <v>0.109645</v>
      </c>
      <c r="K768">
        <v>4</v>
      </c>
    </row>
    <row r="769" spans="1:11" ht="12.75">
      <c r="A769" t="s">
        <v>27</v>
      </c>
      <c r="B769">
        <v>365</v>
      </c>
      <c r="C769">
        <v>1902</v>
      </c>
      <c r="D769">
        <v>2184</v>
      </c>
      <c r="E769">
        <v>46085</v>
      </c>
      <c r="F769">
        <v>1160</v>
      </c>
      <c r="G769">
        <v>34262</v>
      </c>
      <c r="H769">
        <v>136600</v>
      </c>
      <c r="I769">
        <v>7331</v>
      </c>
      <c r="J769" s="1">
        <v>0.1099672</v>
      </c>
      <c r="K769">
        <v>4</v>
      </c>
    </row>
    <row r="770" spans="1:11" ht="12.75">
      <c r="A770" t="s">
        <v>27</v>
      </c>
      <c r="B770">
        <v>365</v>
      </c>
      <c r="C770">
        <v>1903</v>
      </c>
      <c r="D770">
        <v>2434</v>
      </c>
      <c r="E770">
        <v>48301</v>
      </c>
      <c r="F770">
        <v>1160</v>
      </c>
      <c r="G770">
        <v>34714</v>
      </c>
      <c r="H770">
        <v>139100</v>
      </c>
      <c r="I770">
        <v>7689</v>
      </c>
      <c r="J770" s="1">
        <v>0.1126421</v>
      </c>
      <c r="K770">
        <v>4</v>
      </c>
    </row>
    <row r="771" spans="1:11" ht="12.75">
      <c r="A771" t="s">
        <v>27</v>
      </c>
      <c r="B771">
        <v>365</v>
      </c>
      <c r="C771">
        <v>1904</v>
      </c>
      <c r="D771">
        <v>2766</v>
      </c>
      <c r="E771">
        <v>50305</v>
      </c>
      <c r="F771">
        <v>1160</v>
      </c>
      <c r="G771">
        <v>37584</v>
      </c>
      <c r="H771">
        <v>141600</v>
      </c>
      <c r="I771">
        <v>8064</v>
      </c>
      <c r="J771" s="1">
        <v>0.1132343</v>
      </c>
      <c r="K771">
        <v>4</v>
      </c>
    </row>
    <row r="772" spans="1:11" ht="12.75">
      <c r="A772" t="s">
        <v>27</v>
      </c>
      <c r="B772">
        <v>365</v>
      </c>
      <c r="C772">
        <v>1905</v>
      </c>
      <c r="D772">
        <v>2266</v>
      </c>
      <c r="E772">
        <v>170006</v>
      </c>
      <c r="F772">
        <v>2365</v>
      </c>
      <c r="G772">
        <v>33355</v>
      </c>
      <c r="H772">
        <v>143900</v>
      </c>
      <c r="I772">
        <v>8457</v>
      </c>
      <c r="J772" s="1">
        <v>0.1631429</v>
      </c>
      <c r="K772">
        <v>4</v>
      </c>
    </row>
    <row r="773" spans="1:11" ht="12.75">
      <c r="A773" t="s">
        <v>27</v>
      </c>
      <c r="B773">
        <v>365</v>
      </c>
      <c r="C773">
        <v>1906</v>
      </c>
      <c r="D773">
        <v>2496</v>
      </c>
      <c r="E773">
        <v>90733</v>
      </c>
      <c r="F773">
        <v>1236</v>
      </c>
      <c r="G773">
        <v>37868</v>
      </c>
      <c r="H773">
        <v>146400</v>
      </c>
      <c r="I773">
        <v>8869</v>
      </c>
      <c r="J773" s="1">
        <v>0.1243532</v>
      </c>
      <c r="K773">
        <v>4</v>
      </c>
    </row>
    <row r="774" spans="1:11" ht="12.75">
      <c r="A774" t="s">
        <v>27</v>
      </c>
      <c r="B774">
        <v>365</v>
      </c>
      <c r="C774">
        <v>1907</v>
      </c>
      <c r="D774">
        <v>2671</v>
      </c>
      <c r="E774">
        <v>68797</v>
      </c>
      <c r="F774">
        <v>1234</v>
      </c>
      <c r="G774">
        <v>43050</v>
      </c>
      <c r="H774">
        <v>149100</v>
      </c>
      <c r="I774">
        <v>9301</v>
      </c>
      <c r="J774" s="1">
        <v>0.1194754</v>
      </c>
      <c r="K774">
        <v>4</v>
      </c>
    </row>
    <row r="775" spans="1:11" ht="12.75">
      <c r="A775" t="s">
        <v>27</v>
      </c>
      <c r="B775">
        <v>365</v>
      </c>
      <c r="C775">
        <v>1908</v>
      </c>
      <c r="D775">
        <v>2698</v>
      </c>
      <c r="E775">
        <v>58887</v>
      </c>
      <c r="F775">
        <v>1381</v>
      </c>
      <c r="G775">
        <v>44039</v>
      </c>
      <c r="H775">
        <v>152500</v>
      </c>
      <c r="I775">
        <v>9755</v>
      </c>
      <c r="J775" s="1">
        <v>0.1208538</v>
      </c>
      <c r="K775">
        <v>4</v>
      </c>
    </row>
    <row r="776" spans="1:11" ht="12.75">
      <c r="A776" t="s">
        <v>27</v>
      </c>
      <c r="B776">
        <v>365</v>
      </c>
      <c r="C776">
        <v>1909</v>
      </c>
      <c r="D776">
        <v>2940</v>
      </c>
      <c r="E776">
        <v>60029</v>
      </c>
      <c r="F776">
        <v>1434</v>
      </c>
      <c r="G776">
        <v>46030</v>
      </c>
      <c r="H776">
        <v>157100</v>
      </c>
      <c r="I776">
        <v>10230</v>
      </c>
      <c r="J776" s="1">
        <v>0.1190268</v>
      </c>
      <c r="K776">
        <v>4</v>
      </c>
    </row>
    <row r="777" spans="1:11" ht="12.75">
      <c r="A777" t="s">
        <v>27</v>
      </c>
      <c r="B777">
        <v>365</v>
      </c>
      <c r="C777">
        <v>1910</v>
      </c>
      <c r="D777">
        <v>3314</v>
      </c>
      <c r="E777">
        <v>62099</v>
      </c>
      <c r="F777">
        <v>1380</v>
      </c>
      <c r="G777">
        <v>45029</v>
      </c>
      <c r="H777">
        <v>160700</v>
      </c>
      <c r="I777">
        <v>10729</v>
      </c>
      <c r="J777" s="1">
        <v>0.1184047</v>
      </c>
      <c r="K777">
        <v>4</v>
      </c>
    </row>
    <row r="778" spans="1:11" ht="12.75">
      <c r="A778" t="s">
        <v>27</v>
      </c>
      <c r="B778">
        <v>365</v>
      </c>
      <c r="C778">
        <v>1911</v>
      </c>
      <c r="D778">
        <v>3949</v>
      </c>
      <c r="E778">
        <v>64291</v>
      </c>
      <c r="F778">
        <v>1427</v>
      </c>
      <c r="G778">
        <v>47486</v>
      </c>
      <c r="H778">
        <v>163900</v>
      </c>
      <c r="I778">
        <v>11253</v>
      </c>
      <c r="J778" s="1">
        <v>0.1200979</v>
      </c>
      <c r="K778">
        <v>4</v>
      </c>
    </row>
    <row r="779" spans="1:11" ht="12.75">
      <c r="A779" t="s">
        <v>27</v>
      </c>
      <c r="B779">
        <v>365</v>
      </c>
      <c r="C779">
        <v>1912</v>
      </c>
      <c r="D779">
        <v>4503</v>
      </c>
      <c r="E779">
        <v>73512</v>
      </c>
      <c r="F779">
        <v>1434</v>
      </c>
      <c r="G779">
        <v>50459</v>
      </c>
      <c r="H779">
        <v>167900</v>
      </c>
      <c r="I779">
        <v>11801</v>
      </c>
      <c r="J779" s="1">
        <v>0.124146</v>
      </c>
      <c r="K779">
        <v>4</v>
      </c>
    </row>
    <row r="780" spans="1:11" ht="12.75">
      <c r="A780" t="s">
        <v>27</v>
      </c>
      <c r="B780">
        <v>365</v>
      </c>
      <c r="C780">
        <v>1913</v>
      </c>
      <c r="D780">
        <v>4918</v>
      </c>
      <c r="E780">
        <v>85391</v>
      </c>
      <c r="F780">
        <v>1286</v>
      </c>
      <c r="G780">
        <v>48974</v>
      </c>
      <c r="H780">
        <v>170900</v>
      </c>
      <c r="I780">
        <v>12376</v>
      </c>
      <c r="J780" s="1">
        <v>0.1161471</v>
      </c>
      <c r="K780">
        <v>4</v>
      </c>
    </row>
    <row r="781" spans="1:11" ht="12.75">
      <c r="A781" t="s">
        <v>27</v>
      </c>
      <c r="B781">
        <v>365</v>
      </c>
      <c r="C781">
        <v>1914</v>
      </c>
      <c r="D781">
        <v>4466</v>
      </c>
      <c r="E781">
        <v>857000</v>
      </c>
      <c r="F781">
        <v>1321</v>
      </c>
      <c r="G781">
        <v>48412</v>
      </c>
      <c r="H781">
        <v>175100</v>
      </c>
      <c r="I781">
        <v>10479</v>
      </c>
      <c r="J781" s="1">
        <v>0.1108134</v>
      </c>
      <c r="K781">
        <v>4</v>
      </c>
    </row>
    <row r="782" spans="1:11" ht="12.75">
      <c r="A782" t="s">
        <v>27</v>
      </c>
      <c r="B782">
        <v>365</v>
      </c>
      <c r="C782">
        <v>1915</v>
      </c>
      <c r="D782">
        <v>4120</v>
      </c>
      <c r="E782">
        <v>4524000</v>
      </c>
      <c r="F782">
        <v>5500</v>
      </c>
      <c r="G782">
        <v>44769</v>
      </c>
      <c r="H782">
        <v>178900</v>
      </c>
      <c r="I782">
        <v>8943</v>
      </c>
      <c r="J782" s="1">
        <v>0.1233457</v>
      </c>
      <c r="K782">
        <v>4</v>
      </c>
    </row>
    <row r="783" spans="1:11" ht="12.75">
      <c r="A783" t="s">
        <v>27</v>
      </c>
      <c r="B783">
        <v>365</v>
      </c>
      <c r="C783">
        <v>1916</v>
      </c>
      <c r="D783">
        <v>4276</v>
      </c>
      <c r="E783">
        <v>4343000</v>
      </c>
      <c r="F783">
        <v>10900</v>
      </c>
      <c r="G783">
        <v>48692</v>
      </c>
      <c r="H783">
        <v>181500</v>
      </c>
      <c r="I783">
        <v>7548</v>
      </c>
      <c r="J783" s="1">
        <v>0.1450898</v>
      </c>
      <c r="K783">
        <v>4</v>
      </c>
    </row>
    <row r="784" spans="1:11" ht="12.75">
      <c r="A784" t="s">
        <v>27</v>
      </c>
      <c r="B784">
        <v>365</v>
      </c>
      <c r="C784">
        <v>1917</v>
      </c>
      <c r="D784">
        <v>3080</v>
      </c>
      <c r="E784">
        <v>4040000</v>
      </c>
      <c r="F784">
        <v>9050</v>
      </c>
      <c r="G784">
        <v>43283</v>
      </c>
      <c r="H784">
        <v>184600</v>
      </c>
      <c r="I784">
        <v>6471</v>
      </c>
      <c r="J784" s="1">
        <v>0.117223</v>
      </c>
      <c r="K784">
        <v>4</v>
      </c>
    </row>
    <row r="785" spans="1:11" ht="12.75">
      <c r="A785" t="s">
        <v>27</v>
      </c>
      <c r="B785">
        <v>365</v>
      </c>
      <c r="C785">
        <v>1918</v>
      </c>
      <c r="D785">
        <v>402</v>
      </c>
      <c r="E785">
        <v>258741</v>
      </c>
      <c r="F785">
        <v>-9</v>
      </c>
      <c r="G785">
        <v>18041</v>
      </c>
      <c r="H785">
        <v>143450</v>
      </c>
      <c r="I785">
        <v>4983</v>
      </c>
      <c r="J785" s="1">
        <v>0.0374051</v>
      </c>
      <c r="K785">
        <v>4</v>
      </c>
    </row>
    <row r="786" spans="1:11" ht="12.75">
      <c r="A786" t="s">
        <v>27</v>
      </c>
      <c r="B786">
        <v>365</v>
      </c>
      <c r="C786">
        <v>1919</v>
      </c>
      <c r="D786">
        <v>199</v>
      </c>
      <c r="E786">
        <v>1417699</v>
      </c>
      <c r="F786">
        <v>1550</v>
      </c>
      <c r="G786">
        <v>14673</v>
      </c>
      <c r="H786">
        <v>142265</v>
      </c>
      <c r="I786">
        <v>3566</v>
      </c>
      <c r="J786" s="1">
        <v>0.0631666</v>
      </c>
      <c r="K786">
        <v>4</v>
      </c>
    </row>
    <row r="787" spans="1:11" ht="12.75">
      <c r="A787" t="s">
        <v>27</v>
      </c>
      <c r="B787">
        <v>365</v>
      </c>
      <c r="C787">
        <v>1920</v>
      </c>
      <c r="D787">
        <v>194</v>
      </c>
      <c r="E787">
        <v>1183426</v>
      </c>
      <c r="F787">
        <v>3050</v>
      </c>
      <c r="G787">
        <v>13063</v>
      </c>
      <c r="H787">
        <v>139675</v>
      </c>
      <c r="I787">
        <v>4031</v>
      </c>
      <c r="J787" s="1">
        <v>0.1032007</v>
      </c>
      <c r="K787">
        <v>4</v>
      </c>
    </row>
    <row r="788" spans="1:11" ht="12.75">
      <c r="A788" t="s">
        <v>27</v>
      </c>
      <c r="B788">
        <v>365</v>
      </c>
      <c r="C788">
        <v>1921</v>
      </c>
      <c r="D788">
        <v>220</v>
      </c>
      <c r="E788">
        <v>1337524</v>
      </c>
      <c r="F788">
        <v>5500</v>
      </c>
      <c r="G788">
        <v>13925</v>
      </c>
      <c r="H788">
        <v>136876</v>
      </c>
      <c r="I788">
        <v>4556</v>
      </c>
      <c r="J788" s="1">
        <v>0.1485141</v>
      </c>
      <c r="K788">
        <v>4</v>
      </c>
    </row>
    <row r="789" spans="1:11" ht="12.75">
      <c r="A789" t="s">
        <v>27</v>
      </c>
      <c r="B789">
        <v>365</v>
      </c>
      <c r="C789">
        <v>1922</v>
      </c>
      <c r="D789">
        <v>318</v>
      </c>
      <c r="E789">
        <v>1646534</v>
      </c>
      <c r="F789">
        <v>3600</v>
      </c>
      <c r="G789">
        <v>17330</v>
      </c>
      <c r="H789">
        <v>136508</v>
      </c>
      <c r="I789">
        <v>5150</v>
      </c>
      <c r="J789" s="1">
        <v>0.1443791</v>
      </c>
      <c r="K789">
        <v>4</v>
      </c>
    </row>
    <row r="790" spans="1:11" ht="12.75">
      <c r="A790" t="s">
        <v>27</v>
      </c>
      <c r="B790">
        <v>365</v>
      </c>
      <c r="C790">
        <v>1923</v>
      </c>
      <c r="D790">
        <v>615</v>
      </c>
      <c r="E790">
        <v>885597</v>
      </c>
      <c r="F790">
        <v>2100</v>
      </c>
      <c r="G790">
        <v>19347</v>
      </c>
      <c r="H790">
        <v>136102</v>
      </c>
      <c r="I790">
        <v>5821</v>
      </c>
      <c r="J790" s="1">
        <v>0.1047536</v>
      </c>
      <c r="K790">
        <v>4</v>
      </c>
    </row>
    <row r="791" spans="1:11" ht="12.75">
      <c r="A791" t="s">
        <v>27</v>
      </c>
      <c r="B791">
        <v>365</v>
      </c>
      <c r="C791">
        <v>1924</v>
      </c>
      <c r="D791">
        <v>993</v>
      </c>
      <c r="E791">
        <v>835358</v>
      </c>
      <c r="F791">
        <v>562</v>
      </c>
      <c r="G791">
        <v>23377</v>
      </c>
      <c r="H791">
        <v>137674</v>
      </c>
      <c r="I791">
        <v>6579</v>
      </c>
      <c r="J791" s="1">
        <v>0.0841078</v>
      </c>
      <c r="K791">
        <v>4</v>
      </c>
    </row>
    <row r="792" spans="1:11" ht="12.75">
      <c r="A792" t="s">
        <v>27</v>
      </c>
      <c r="B792">
        <v>365</v>
      </c>
      <c r="C792">
        <v>1925</v>
      </c>
      <c r="D792">
        <v>1868</v>
      </c>
      <c r="E792">
        <v>1447885</v>
      </c>
      <c r="F792">
        <v>562</v>
      </c>
      <c r="G792">
        <v>24586</v>
      </c>
      <c r="H792">
        <v>140619</v>
      </c>
      <c r="I792">
        <v>7436</v>
      </c>
      <c r="J792" s="1">
        <v>0.1016978</v>
      </c>
      <c r="K792">
        <v>4</v>
      </c>
    </row>
    <row r="793" spans="1:11" ht="12.75">
      <c r="A793" t="s">
        <v>27</v>
      </c>
      <c r="B793">
        <v>365</v>
      </c>
      <c r="C793">
        <v>1926</v>
      </c>
      <c r="D793">
        <v>2911</v>
      </c>
      <c r="E793">
        <v>1724660</v>
      </c>
      <c r="F793">
        <v>562</v>
      </c>
      <c r="G793">
        <v>34921</v>
      </c>
      <c r="H793">
        <v>143760</v>
      </c>
      <c r="I793">
        <v>8405</v>
      </c>
      <c r="J793" s="1">
        <v>0.1150356</v>
      </c>
      <c r="K793">
        <v>4</v>
      </c>
    </row>
    <row r="794" spans="1:11" ht="12.75">
      <c r="A794" t="s">
        <v>27</v>
      </c>
      <c r="B794">
        <v>365</v>
      </c>
      <c r="C794">
        <v>1927</v>
      </c>
      <c r="D794">
        <v>3592</v>
      </c>
      <c r="E794">
        <v>2044459</v>
      </c>
      <c r="F794">
        <v>562</v>
      </c>
      <c r="G794">
        <v>43418</v>
      </c>
      <c r="H794">
        <v>147135</v>
      </c>
      <c r="I794">
        <v>9500</v>
      </c>
      <c r="J794" s="1">
        <v>0.1187811</v>
      </c>
      <c r="K794">
        <v>4</v>
      </c>
    </row>
    <row r="795" spans="1:11" ht="12.75">
      <c r="A795" t="s">
        <v>27</v>
      </c>
      <c r="B795">
        <v>365</v>
      </c>
      <c r="C795">
        <v>1928</v>
      </c>
      <c r="D795">
        <v>4251</v>
      </c>
      <c r="E795">
        <v>2372196</v>
      </c>
      <c r="F795">
        <v>562</v>
      </c>
      <c r="G795">
        <v>47018</v>
      </c>
      <c r="H795">
        <v>150004</v>
      </c>
      <c r="I795">
        <v>10737</v>
      </c>
      <c r="J795" s="1">
        <v>0.1251388</v>
      </c>
      <c r="K795">
        <v>4</v>
      </c>
    </row>
    <row r="796" spans="1:11" ht="12.75">
      <c r="A796" t="s">
        <v>27</v>
      </c>
      <c r="B796">
        <v>365</v>
      </c>
      <c r="C796">
        <v>1929</v>
      </c>
      <c r="D796">
        <v>4854</v>
      </c>
      <c r="E796">
        <v>2798721</v>
      </c>
      <c r="F796">
        <v>562</v>
      </c>
      <c r="G796">
        <v>51515</v>
      </c>
      <c r="H796">
        <v>152774</v>
      </c>
      <c r="I796">
        <v>12136</v>
      </c>
      <c r="J796" s="1">
        <v>0.1337485</v>
      </c>
      <c r="K796">
        <v>4</v>
      </c>
    </row>
    <row r="797" spans="1:11" ht="12.75">
      <c r="A797" t="s">
        <v>27</v>
      </c>
      <c r="B797">
        <v>365</v>
      </c>
      <c r="C797">
        <v>1930</v>
      </c>
      <c r="D797">
        <v>5761</v>
      </c>
      <c r="E797">
        <v>3519631</v>
      </c>
      <c r="F797">
        <v>562</v>
      </c>
      <c r="G797">
        <v>65088</v>
      </c>
      <c r="H797">
        <v>154919</v>
      </c>
      <c r="I797">
        <v>13716</v>
      </c>
      <c r="J797" s="1">
        <v>0.149209</v>
      </c>
      <c r="K797">
        <v>4</v>
      </c>
    </row>
    <row r="798" spans="1:11" ht="12.75">
      <c r="A798" t="s">
        <v>27</v>
      </c>
      <c r="B798">
        <v>365</v>
      </c>
      <c r="C798">
        <v>1931</v>
      </c>
      <c r="D798">
        <v>5620</v>
      </c>
      <c r="E798">
        <v>3509380</v>
      </c>
      <c r="F798">
        <v>562</v>
      </c>
      <c r="G798">
        <v>78568</v>
      </c>
      <c r="H798">
        <v>156701</v>
      </c>
      <c r="I798">
        <v>15503</v>
      </c>
      <c r="J798" s="1">
        <v>0.1581092</v>
      </c>
      <c r="K798">
        <v>4</v>
      </c>
    </row>
    <row r="799" spans="1:11" ht="12.75">
      <c r="A799" t="s">
        <v>27</v>
      </c>
      <c r="B799">
        <v>365</v>
      </c>
      <c r="C799">
        <v>1932</v>
      </c>
      <c r="D799">
        <v>5927</v>
      </c>
      <c r="E799">
        <v>2228018</v>
      </c>
      <c r="F799">
        <v>562</v>
      </c>
      <c r="G799">
        <v>83223</v>
      </c>
      <c r="H799">
        <v>158094</v>
      </c>
      <c r="I799">
        <v>17523</v>
      </c>
      <c r="J799" s="1">
        <v>0.1525101</v>
      </c>
      <c r="K799">
        <v>4</v>
      </c>
    </row>
    <row r="800" spans="1:11" ht="12.75">
      <c r="A800" t="s">
        <v>27</v>
      </c>
      <c r="B800">
        <v>365</v>
      </c>
      <c r="C800">
        <v>1933</v>
      </c>
      <c r="D800">
        <v>6889</v>
      </c>
      <c r="E800">
        <v>2363450</v>
      </c>
      <c r="F800">
        <v>885</v>
      </c>
      <c r="G800">
        <v>96142</v>
      </c>
      <c r="H800">
        <v>158168</v>
      </c>
      <c r="I800">
        <v>19806</v>
      </c>
      <c r="J800" s="1">
        <v>0.1575746</v>
      </c>
      <c r="K800">
        <v>4</v>
      </c>
    </row>
    <row r="801" spans="1:11" ht="12.75">
      <c r="A801" t="s">
        <v>27</v>
      </c>
      <c r="B801">
        <v>365</v>
      </c>
      <c r="C801">
        <v>1934</v>
      </c>
      <c r="D801">
        <v>9693</v>
      </c>
      <c r="E801">
        <v>3479651</v>
      </c>
      <c r="F801">
        <v>940</v>
      </c>
      <c r="G801">
        <v>117627</v>
      </c>
      <c r="H801">
        <v>159156</v>
      </c>
      <c r="I801">
        <v>22385</v>
      </c>
      <c r="J801" s="1">
        <v>0.1645236</v>
      </c>
      <c r="K801">
        <v>4</v>
      </c>
    </row>
    <row r="802" spans="1:11" ht="12.75">
      <c r="A802" t="s">
        <v>27</v>
      </c>
      <c r="B802">
        <v>365</v>
      </c>
      <c r="C802">
        <v>1935</v>
      </c>
      <c r="D802">
        <v>12588</v>
      </c>
      <c r="E802">
        <v>5517537</v>
      </c>
      <c r="F802">
        <v>1300</v>
      </c>
      <c r="G802">
        <v>134681</v>
      </c>
      <c r="H802">
        <v>160049</v>
      </c>
      <c r="I802">
        <v>25301</v>
      </c>
      <c r="J802" s="1">
        <v>0.1795876</v>
      </c>
      <c r="K802">
        <v>4</v>
      </c>
    </row>
    <row r="803" spans="1:11" ht="12.75">
      <c r="A803" t="s">
        <v>27</v>
      </c>
      <c r="B803">
        <v>365</v>
      </c>
      <c r="C803">
        <v>1936</v>
      </c>
      <c r="D803">
        <v>16400</v>
      </c>
      <c r="E803">
        <v>2933657</v>
      </c>
      <c r="F803">
        <v>1300</v>
      </c>
      <c r="G803">
        <v>154026</v>
      </c>
      <c r="H803">
        <v>161272</v>
      </c>
      <c r="I803">
        <v>28597</v>
      </c>
      <c r="J803" s="1">
        <v>0.1481709</v>
      </c>
      <c r="K803">
        <v>4</v>
      </c>
    </row>
    <row r="804" spans="1:11" ht="12.75">
      <c r="A804" t="s">
        <v>27</v>
      </c>
      <c r="B804">
        <v>365</v>
      </c>
      <c r="C804">
        <v>1937</v>
      </c>
      <c r="D804">
        <v>17730</v>
      </c>
      <c r="E804">
        <v>3446172</v>
      </c>
      <c r="F804">
        <v>1433</v>
      </c>
      <c r="G804">
        <v>159512</v>
      </c>
      <c r="H804">
        <v>163388</v>
      </c>
      <c r="I804">
        <v>32322</v>
      </c>
      <c r="J804" s="1">
        <v>0.1478615</v>
      </c>
      <c r="K804">
        <v>4</v>
      </c>
    </row>
    <row r="805" spans="1:11" ht="12.75">
      <c r="A805" t="s">
        <v>27</v>
      </c>
      <c r="B805">
        <v>365</v>
      </c>
      <c r="C805">
        <v>1938</v>
      </c>
      <c r="D805">
        <v>18057</v>
      </c>
      <c r="E805">
        <v>5429984</v>
      </c>
      <c r="F805">
        <v>1566</v>
      </c>
      <c r="G805">
        <v>169211</v>
      </c>
      <c r="H805">
        <v>166859</v>
      </c>
      <c r="I805">
        <v>36532</v>
      </c>
      <c r="J805" s="1">
        <v>0.1643592</v>
      </c>
      <c r="K805">
        <v>4</v>
      </c>
    </row>
    <row r="806" spans="1:11" ht="12.75">
      <c r="A806" t="s">
        <v>27</v>
      </c>
      <c r="B806">
        <v>365</v>
      </c>
      <c r="C806">
        <v>1939</v>
      </c>
      <c r="D806">
        <v>17564</v>
      </c>
      <c r="E806">
        <v>5984123</v>
      </c>
      <c r="F806">
        <v>1789</v>
      </c>
      <c r="G806">
        <v>181115</v>
      </c>
      <c r="H806">
        <v>170315</v>
      </c>
      <c r="I806">
        <v>35124</v>
      </c>
      <c r="J806" s="1">
        <v>0.1381359</v>
      </c>
      <c r="K806">
        <v>4</v>
      </c>
    </row>
    <row r="807" spans="1:11" ht="12.75">
      <c r="A807" t="s">
        <v>27</v>
      </c>
      <c r="B807">
        <v>365</v>
      </c>
      <c r="C807">
        <v>1940</v>
      </c>
      <c r="D807">
        <v>18317</v>
      </c>
      <c r="E807">
        <v>6145214</v>
      </c>
      <c r="F807">
        <v>4200</v>
      </c>
      <c r="G807">
        <v>201846</v>
      </c>
      <c r="H807">
        <v>194077</v>
      </c>
      <c r="I807">
        <v>33978</v>
      </c>
      <c r="J807" s="1">
        <v>0.1373449</v>
      </c>
      <c r="K807">
        <v>4</v>
      </c>
    </row>
    <row r="808" spans="1:11" ht="12.75">
      <c r="A808" t="s">
        <v>27</v>
      </c>
      <c r="B808">
        <v>365</v>
      </c>
      <c r="C808">
        <v>1941</v>
      </c>
      <c r="D808">
        <v>15584</v>
      </c>
      <c r="E808">
        <v>6884227</v>
      </c>
      <c r="F808">
        <v>4207</v>
      </c>
      <c r="G808">
        <v>147154</v>
      </c>
      <c r="H808">
        <v>196659</v>
      </c>
      <c r="I808">
        <v>32546</v>
      </c>
      <c r="J808" s="1">
        <v>0.1243385</v>
      </c>
      <c r="K808">
        <v>4</v>
      </c>
    </row>
    <row r="809" spans="1:11" ht="12.75">
      <c r="A809" t="s">
        <v>27</v>
      </c>
      <c r="B809">
        <v>365</v>
      </c>
      <c r="C809">
        <v>1942</v>
      </c>
      <c r="D809">
        <v>15147</v>
      </c>
      <c r="E809">
        <v>7324156</v>
      </c>
      <c r="F809">
        <v>4932</v>
      </c>
      <c r="G809">
        <v>139598</v>
      </c>
      <c r="H809">
        <v>193800</v>
      </c>
      <c r="I809">
        <v>31963</v>
      </c>
      <c r="J809" s="1">
        <v>0.1129192</v>
      </c>
      <c r="K809">
        <v>4</v>
      </c>
    </row>
    <row r="810" spans="1:11" ht="12.75">
      <c r="A810" t="s">
        <v>27</v>
      </c>
      <c r="B810">
        <v>365</v>
      </c>
      <c r="C810">
        <v>1943</v>
      </c>
      <c r="D810">
        <v>14834</v>
      </c>
      <c r="E810">
        <v>7978497</v>
      </c>
      <c r="F810">
        <v>5112</v>
      </c>
      <c r="G810">
        <v>132560</v>
      </c>
      <c r="H810">
        <v>188100</v>
      </c>
      <c r="I810">
        <v>30174</v>
      </c>
      <c r="J810" s="1">
        <v>0.102841</v>
      </c>
      <c r="K810">
        <v>4</v>
      </c>
    </row>
    <row r="811" spans="1:11" ht="12.75">
      <c r="A811" t="s">
        <v>27</v>
      </c>
      <c r="B811">
        <v>365</v>
      </c>
      <c r="C811">
        <v>1944</v>
      </c>
      <c r="D811">
        <v>14236</v>
      </c>
      <c r="E811">
        <v>8094563</v>
      </c>
      <c r="F811">
        <v>6100</v>
      </c>
      <c r="G811">
        <v>125749</v>
      </c>
      <c r="H811">
        <v>182500</v>
      </c>
      <c r="I811">
        <v>29862</v>
      </c>
      <c r="J811" s="1">
        <v>0.0976179</v>
      </c>
      <c r="K811">
        <v>4</v>
      </c>
    </row>
    <row r="812" spans="1:11" ht="12.75">
      <c r="A812" t="s">
        <v>27</v>
      </c>
      <c r="B812">
        <v>365</v>
      </c>
      <c r="C812">
        <v>1945</v>
      </c>
      <c r="D812">
        <v>12252</v>
      </c>
      <c r="E812">
        <v>8589076</v>
      </c>
      <c r="F812">
        <v>12500</v>
      </c>
      <c r="G812">
        <v>151257</v>
      </c>
      <c r="H812">
        <v>177300</v>
      </c>
      <c r="I812">
        <v>29189</v>
      </c>
      <c r="J812" s="1">
        <v>0.1182072</v>
      </c>
      <c r="K812">
        <v>4</v>
      </c>
    </row>
    <row r="813" spans="1:11" ht="12.75">
      <c r="A813" t="s">
        <v>27</v>
      </c>
      <c r="B813">
        <v>365</v>
      </c>
      <c r="C813">
        <v>1946</v>
      </c>
      <c r="D813">
        <v>13346</v>
      </c>
      <c r="E813">
        <v>8764724</v>
      </c>
      <c r="F813">
        <v>2500</v>
      </c>
      <c r="G813">
        <v>179782</v>
      </c>
      <c r="H813">
        <v>174000</v>
      </c>
      <c r="I813">
        <v>28110</v>
      </c>
      <c r="J813" s="1">
        <v>0.1225411</v>
      </c>
      <c r="K813">
        <v>4</v>
      </c>
    </row>
    <row r="814" spans="1:11" ht="12.75">
      <c r="A814" t="s">
        <v>27</v>
      </c>
      <c r="B814">
        <v>365</v>
      </c>
      <c r="C814">
        <v>1947</v>
      </c>
      <c r="D814">
        <v>14534</v>
      </c>
      <c r="E814">
        <v>11583011</v>
      </c>
      <c r="F814">
        <v>2700</v>
      </c>
      <c r="G814">
        <v>206587</v>
      </c>
      <c r="H814">
        <v>173600</v>
      </c>
      <c r="I814">
        <v>29346</v>
      </c>
      <c r="J814" s="1">
        <v>0.1452174</v>
      </c>
      <c r="K814">
        <v>4</v>
      </c>
    </row>
    <row r="815" spans="1:11" ht="12.75">
      <c r="A815" t="s">
        <v>27</v>
      </c>
      <c r="B815">
        <v>365</v>
      </c>
      <c r="C815">
        <v>1948</v>
      </c>
      <c r="D815">
        <v>18639</v>
      </c>
      <c r="E815">
        <v>13157894</v>
      </c>
      <c r="F815">
        <v>2900</v>
      </c>
      <c r="G815">
        <v>232947</v>
      </c>
      <c r="H815">
        <v>178000</v>
      </c>
      <c r="I815">
        <v>30636</v>
      </c>
      <c r="J815" s="1">
        <v>0.1639996</v>
      </c>
      <c r="K815">
        <v>4</v>
      </c>
    </row>
    <row r="816" spans="1:11" ht="12.75">
      <c r="A816" t="s">
        <v>27</v>
      </c>
      <c r="B816">
        <v>365</v>
      </c>
      <c r="C816">
        <v>1949</v>
      </c>
      <c r="D816">
        <v>23291</v>
      </c>
      <c r="E816">
        <v>13964622</v>
      </c>
      <c r="F816">
        <v>3600</v>
      </c>
      <c r="G816">
        <v>264543</v>
      </c>
      <c r="H816">
        <v>175000</v>
      </c>
      <c r="I816">
        <v>31982</v>
      </c>
      <c r="J816" s="1">
        <v>0.1679179</v>
      </c>
      <c r="K816">
        <v>4</v>
      </c>
    </row>
    <row r="817" spans="1:11" ht="12.75">
      <c r="A817" t="s">
        <v>27</v>
      </c>
      <c r="B817">
        <v>365</v>
      </c>
      <c r="C817">
        <v>1950</v>
      </c>
      <c r="D817">
        <v>27329</v>
      </c>
      <c r="E817">
        <v>15510433</v>
      </c>
      <c r="F817">
        <v>4300</v>
      </c>
      <c r="G817">
        <v>273968</v>
      </c>
      <c r="H817">
        <v>180075</v>
      </c>
      <c r="I817">
        <v>33388</v>
      </c>
      <c r="J817" s="1">
        <v>0.1805985</v>
      </c>
      <c r="K817">
        <v>4</v>
      </c>
    </row>
    <row r="818" spans="1:11" ht="12.75">
      <c r="A818" t="s">
        <v>27</v>
      </c>
      <c r="B818">
        <v>365</v>
      </c>
      <c r="C818">
        <v>1951</v>
      </c>
      <c r="D818">
        <v>31350</v>
      </c>
      <c r="E818">
        <v>20126000</v>
      </c>
      <c r="F818">
        <v>5000</v>
      </c>
      <c r="G818">
        <v>297152</v>
      </c>
      <c r="H818">
        <v>183190</v>
      </c>
      <c r="I818">
        <v>34855</v>
      </c>
      <c r="J818" s="1">
        <v>0.1731629</v>
      </c>
      <c r="K818">
        <v>4</v>
      </c>
    </row>
    <row r="819" spans="1:11" ht="12.75">
      <c r="A819" t="s">
        <v>27</v>
      </c>
      <c r="B819">
        <v>365</v>
      </c>
      <c r="C819">
        <v>1952</v>
      </c>
      <c r="D819">
        <v>34492</v>
      </c>
      <c r="E819">
        <v>21900448</v>
      </c>
      <c r="F819">
        <v>5800</v>
      </c>
      <c r="G819">
        <v>317908</v>
      </c>
      <c r="H819">
        <v>186377</v>
      </c>
      <c r="I819">
        <v>36387</v>
      </c>
      <c r="J819" s="1">
        <v>0.1701986</v>
      </c>
      <c r="K819">
        <v>4</v>
      </c>
    </row>
    <row r="820" spans="1:11" ht="12.75">
      <c r="A820" t="s">
        <v>27</v>
      </c>
      <c r="B820">
        <v>365</v>
      </c>
      <c r="C820">
        <v>1953</v>
      </c>
      <c r="D820">
        <v>38128</v>
      </c>
      <c r="E820">
        <v>25527632</v>
      </c>
      <c r="F820">
        <v>5800</v>
      </c>
      <c r="G820">
        <v>337873</v>
      </c>
      <c r="H820">
        <v>189490</v>
      </c>
      <c r="I820">
        <v>37987</v>
      </c>
      <c r="J820" s="1">
        <v>0.1731209</v>
      </c>
      <c r="K820">
        <v>4</v>
      </c>
    </row>
    <row r="821" spans="1:11" ht="12.75">
      <c r="A821" t="s">
        <v>27</v>
      </c>
      <c r="B821">
        <v>365</v>
      </c>
      <c r="C821">
        <v>1954</v>
      </c>
      <c r="D821">
        <v>41434</v>
      </c>
      <c r="E821">
        <v>28064976</v>
      </c>
      <c r="F821">
        <v>5800</v>
      </c>
      <c r="G821">
        <v>372065</v>
      </c>
      <c r="H821">
        <v>192709</v>
      </c>
      <c r="I821">
        <v>39656</v>
      </c>
      <c r="J821" s="1">
        <v>0.1845277</v>
      </c>
      <c r="K821">
        <v>4</v>
      </c>
    </row>
    <row r="822" spans="1:11" ht="12.75">
      <c r="A822" t="s">
        <v>27</v>
      </c>
      <c r="B822">
        <v>365</v>
      </c>
      <c r="C822">
        <v>1955</v>
      </c>
      <c r="D822">
        <v>45272</v>
      </c>
      <c r="E822">
        <v>29542096</v>
      </c>
      <c r="F822">
        <v>5800</v>
      </c>
      <c r="G822">
        <v>423077</v>
      </c>
      <c r="H822">
        <v>196159</v>
      </c>
      <c r="I822">
        <v>41400</v>
      </c>
      <c r="J822" s="1">
        <v>0.1791656</v>
      </c>
      <c r="K822">
        <v>4</v>
      </c>
    </row>
    <row r="823" spans="1:11" ht="12.75">
      <c r="A823" t="s">
        <v>27</v>
      </c>
      <c r="B823">
        <v>365</v>
      </c>
      <c r="C823">
        <v>1956</v>
      </c>
      <c r="D823">
        <v>48698</v>
      </c>
      <c r="E823">
        <v>26749408</v>
      </c>
      <c r="F823">
        <v>5100</v>
      </c>
      <c r="G823">
        <v>467891</v>
      </c>
      <c r="H823">
        <v>199658</v>
      </c>
      <c r="I823">
        <v>42711</v>
      </c>
      <c r="J823" s="1">
        <v>0.1701965</v>
      </c>
      <c r="K823">
        <v>4</v>
      </c>
    </row>
    <row r="824" spans="1:11" ht="12.75">
      <c r="A824" t="s">
        <v>27</v>
      </c>
      <c r="B824">
        <v>365</v>
      </c>
      <c r="C824">
        <v>1957</v>
      </c>
      <c r="D824">
        <v>51176</v>
      </c>
      <c r="E824">
        <v>27624304</v>
      </c>
      <c r="F824">
        <v>4500</v>
      </c>
      <c r="G824">
        <v>518622</v>
      </c>
      <c r="H824">
        <v>203169</v>
      </c>
      <c r="I824">
        <v>45119</v>
      </c>
      <c r="J824" s="1">
        <v>0.1672666</v>
      </c>
      <c r="K824">
        <v>4</v>
      </c>
    </row>
    <row r="825" spans="1:11" ht="12.75">
      <c r="A825" t="s">
        <v>27</v>
      </c>
      <c r="B825">
        <v>365</v>
      </c>
      <c r="C825">
        <v>1958</v>
      </c>
      <c r="D825">
        <v>54920</v>
      </c>
      <c r="E825">
        <v>30241936</v>
      </c>
      <c r="F825">
        <v>3900</v>
      </c>
      <c r="G825">
        <v>559868</v>
      </c>
      <c r="H825">
        <v>206775</v>
      </c>
      <c r="I825">
        <v>47102</v>
      </c>
      <c r="J825" s="1">
        <v>0.1709534</v>
      </c>
      <c r="K825">
        <v>4</v>
      </c>
    </row>
    <row r="826" spans="1:11" ht="12.75">
      <c r="A826" t="s">
        <v>27</v>
      </c>
      <c r="B826">
        <v>365</v>
      </c>
      <c r="C826">
        <v>1959</v>
      </c>
      <c r="D826">
        <v>59971</v>
      </c>
      <c r="E826">
        <v>34498608</v>
      </c>
      <c r="F826">
        <v>3600</v>
      </c>
      <c r="G826">
        <v>596500</v>
      </c>
      <c r="H826">
        <v>210498</v>
      </c>
      <c r="I826">
        <v>49172</v>
      </c>
      <c r="J826" s="1">
        <v>0.1712012</v>
      </c>
      <c r="K826">
        <v>4</v>
      </c>
    </row>
    <row r="827" spans="1:11" ht="12.75">
      <c r="A827" t="s">
        <v>27</v>
      </c>
      <c r="B827">
        <v>365</v>
      </c>
      <c r="C827">
        <v>1960</v>
      </c>
      <c r="D827">
        <v>65294</v>
      </c>
      <c r="E827">
        <v>36960032</v>
      </c>
      <c r="F827">
        <v>3600</v>
      </c>
      <c r="G827">
        <v>629705</v>
      </c>
      <c r="H827">
        <v>214329</v>
      </c>
      <c r="I827">
        <v>51252</v>
      </c>
      <c r="J827" s="1">
        <v>0.17179</v>
      </c>
      <c r="K827">
        <v>4</v>
      </c>
    </row>
    <row r="828" spans="1:11" ht="12.75">
      <c r="A828" t="s">
        <v>27</v>
      </c>
      <c r="B828">
        <v>365</v>
      </c>
      <c r="C828">
        <v>1961</v>
      </c>
      <c r="D828">
        <v>70756</v>
      </c>
      <c r="E828">
        <v>43662960</v>
      </c>
      <c r="F828">
        <v>3000</v>
      </c>
      <c r="G828">
        <v>660194</v>
      </c>
      <c r="H828">
        <v>218145</v>
      </c>
      <c r="I828">
        <v>53420</v>
      </c>
      <c r="J828" s="1">
        <v>0.173759</v>
      </c>
      <c r="K828">
        <v>4</v>
      </c>
    </row>
    <row r="829" spans="1:11" ht="12.75">
      <c r="A829" t="s">
        <v>27</v>
      </c>
      <c r="B829">
        <v>365</v>
      </c>
      <c r="C829">
        <v>1962</v>
      </c>
      <c r="D829">
        <v>78307</v>
      </c>
      <c r="E829">
        <v>49976192</v>
      </c>
      <c r="F829">
        <v>3000</v>
      </c>
      <c r="G829">
        <v>702972</v>
      </c>
      <c r="H829">
        <v>221730</v>
      </c>
      <c r="I829">
        <v>55680</v>
      </c>
      <c r="J829" s="1">
        <v>0.1763372</v>
      </c>
      <c r="K829">
        <v>4</v>
      </c>
    </row>
    <row r="830" spans="1:11" ht="12.75">
      <c r="A830" t="s">
        <v>27</v>
      </c>
      <c r="B830">
        <v>365</v>
      </c>
      <c r="C830">
        <v>1963</v>
      </c>
      <c r="D830">
        <v>80231</v>
      </c>
      <c r="E830">
        <v>47000000</v>
      </c>
      <c r="F830">
        <v>3110</v>
      </c>
      <c r="G830">
        <v>762749</v>
      </c>
      <c r="H830">
        <v>225063</v>
      </c>
      <c r="I830">
        <v>58035</v>
      </c>
      <c r="J830" s="1">
        <v>0.17128</v>
      </c>
      <c r="K830">
        <v>4</v>
      </c>
    </row>
    <row r="831" spans="1:11" ht="12.75">
      <c r="A831" t="s">
        <v>27</v>
      </c>
      <c r="B831">
        <v>365</v>
      </c>
      <c r="C831">
        <v>1964</v>
      </c>
      <c r="D831">
        <v>85038</v>
      </c>
      <c r="E831">
        <v>47000000</v>
      </c>
      <c r="F831">
        <v>3110</v>
      </c>
      <c r="G831">
        <v>816976</v>
      </c>
      <c r="H831">
        <v>228149</v>
      </c>
      <c r="I831">
        <v>60490</v>
      </c>
      <c r="J831" s="1">
        <v>0.1674936</v>
      </c>
      <c r="K831">
        <v>4</v>
      </c>
    </row>
    <row r="832" spans="1:11" ht="12.75">
      <c r="A832" t="s">
        <v>27</v>
      </c>
      <c r="B832">
        <v>365</v>
      </c>
      <c r="C832">
        <v>1965</v>
      </c>
      <c r="D832">
        <v>91021</v>
      </c>
      <c r="E832">
        <v>46000000</v>
      </c>
      <c r="F832">
        <v>2780</v>
      </c>
      <c r="G832">
        <v>872487</v>
      </c>
      <c r="H832">
        <v>230936</v>
      </c>
      <c r="I832">
        <v>63050</v>
      </c>
      <c r="J832" s="1">
        <v>0.164547</v>
      </c>
      <c r="K832">
        <v>4</v>
      </c>
    </row>
    <row r="833" spans="1:11" ht="12.75">
      <c r="A833" t="s">
        <v>27</v>
      </c>
      <c r="B833">
        <v>365</v>
      </c>
      <c r="C833">
        <v>1966</v>
      </c>
      <c r="D833">
        <v>96907</v>
      </c>
      <c r="E833">
        <v>48000000</v>
      </c>
      <c r="F833">
        <v>3800</v>
      </c>
      <c r="G833">
        <v>926754</v>
      </c>
      <c r="H833">
        <v>233533</v>
      </c>
      <c r="I833">
        <v>65717</v>
      </c>
      <c r="J833" s="1">
        <v>0.1663164</v>
      </c>
      <c r="K833">
        <v>4</v>
      </c>
    </row>
    <row r="834" spans="1:11" ht="12.75">
      <c r="A834" t="s">
        <v>27</v>
      </c>
      <c r="B834">
        <v>365</v>
      </c>
      <c r="C834">
        <v>1967</v>
      </c>
      <c r="D834">
        <v>102224</v>
      </c>
      <c r="E834">
        <v>52000000</v>
      </c>
      <c r="F834">
        <v>3900</v>
      </c>
      <c r="G834">
        <v>975330</v>
      </c>
      <c r="H834">
        <v>235994</v>
      </c>
      <c r="I834">
        <v>68496</v>
      </c>
      <c r="J834" s="1">
        <v>0.1667414</v>
      </c>
      <c r="K834">
        <v>4</v>
      </c>
    </row>
    <row r="835" spans="1:11" ht="12.75">
      <c r="A835" t="s">
        <v>27</v>
      </c>
      <c r="B835">
        <v>365</v>
      </c>
      <c r="C835">
        <v>1968</v>
      </c>
      <c r="D835">
        <v>106537</v>
      </c>
      <c r="E835">
        <v>62622000</v>
      </c>
      <c r="F835">
        <v>4100</v>
      </c>
      <c r="G835">
        <v>1011501</v>
      </c>
      <c r="H835">
        <v>238316</v>
      </c>
      <c r="I835">
        <v>71395</v>
      </c>
      <c r="J835" s="1">
        <v>0.1699854</v>
      </c>
      <c r="K835">
        <v>4</v>
      </c>
    </row>
    <row r="836" spans="1:11" ht="12.75">
      <c r="A836" t="s">
        <v>27</v>
      </c>
      <c r="B836">
        <v>365</v>
      </c>
      <c r="C836">
        <v>1969</v>
      </c>
      <c r="D836">
        <v>110330</v>
      </c>
      <c r="E836">
        <v>68053000</v>
      </c>
      <c r="F836">
        <v>4200</v>
      </c>
      <c r="G836">
        <v>1056380</v>
      </c>
      <c r="H836">
        <v>240554</v>
      </c>
      <c r="I836">
        <v>74480</v>
      </c>
      <c r="J836" s="1">
        <v>0.1694391</v>
      </c>
      <c r="K836">
        <v>4</v>
      </c>
    </row>
    <row r="837" spans="1:11" ht="12.75">
      <c r="A837" t="s">
        <v>27</v>
      </c>
      <c r="B837">
        <v>365</v>
      </c>
      <c r="C837">
        <v>1970</v>
      </c>
      <c r="D837">
        <v>116000</v>
      </c>
      <c r="E837">
        <v>77200000</v>
      </c>
      <c r="F837">
        <v>4300</v>
      </c>
      <c r="G837">
        <v>1410846</v>
      </c>
      <c r="H837">
        <v>242767</v>
      </c>
      <c r="I837">
        <v>75424</v>
      </c>
      <c r="J837" s="1">
        <v>0.1729228</v>
      </c>
      <c r="K837">
        <v>4</v>
      </c>
    </row>
    <row r="838" spans="1:11" ht="12.75">
      <c r="A838" t="s">
        <v>27</v>
      </c>
      <c r="B838">
        <v>365</v>
      </c>
      <c r="C838">
        <v>1971</v>
      </c>
      <c r="D838">
        <v>121000</v>
      </c>
      <c r="E838">
        <v>82700000</v>
      </c>
      <c r="F838">
        <v>3900</v>
      </c>
      <c r="G838">
        <v>1496355</v>
      </c>
      <c r="H838">
        <v>245110</v>
      </c>
      <c r="I838">
        <v>77675</v>
      </c>
      <c r="J838" s="1">
        <v>0.1740189</v>
      </c>
      <c r="K838">
        <v>4</v>
      </c>
    </row>
    <row r="839" spans="1:11" ht="12.75">
      <c r="A839" t="s">
        <v>27</v>
      </c>
      <c r="B839">
        <v>365</v>
      </c>
      <c r="C839">
        <v>1972</v>
      </c>
      <c r="D839">
        <v>126000</v>
      </c>
      <c r="E839">
        <v>88900000</v>
      </c>
      <c r="F839">
        <v>4000</v>
      </c>
      <c r="G839">
        <v>1578320</v>
      </c>
      <c r="H839">
        <v>247501</v>
      </c>
      <c r="I839">
        <v>80004</v>
      </c>
      <c r="J839" s="1">
        <v>0.1723767</v>
      </c>
      <c r="K839">
        <v>4</v>
      </c>
    </row>
    <row r="840" spans="1:11" ht="12.75">
      <c r="A840" t="s">
        <v>27</v>
      </c>
      <c r="B840">
        <v>365</v>
      </c>
      <c r="C840">
        <v>1973</v>
      </c>
      <c r="D840">
        <v>131000</v>
      </c>
      <c r="E840">
        <v>96410000</v>
      </c>
      <c r="F840">
        <v>4000</v>
      </c>
      <c r="G840">
        <v>1659956</v>
      </c>
      <c r="H840">
        <v>249802</v>
      </c>
      <c r="I840">
        <v>83806</v>
      </c>
      <c r="J840" s="1">
        <v>0.1688813</v>
      </c>
      <c r="K840">
        <v>4</v>
      </c>
    </row>
    <row r="841" spans="1:11" ht="12.75">
      <c r="A841" t="s">
        <v>27</v>
      </c>
      <c r="B841">
        <v>365</v>
      </c>
      <c r="C841">
        <v>1974</v>
      </c>
      <c r="D841">
        <v>136000</v>
      </c>
      <c r="E841">
        <v>109000000</v>
      </c>
      <c r="F841">
        <v>4100</v>
      </c>
      <c r="G841">
        <v>1725908</v>
      </c>
      <c r="H841">
        <v>252131</v>
      </c>
      <c r="I841">
        <v>85319</v>
      </c>
      <c r="J841" s="1">
        <v>0.1690666</v>
      </c>
      <c r="K841">
        <v>4</v>
      </c>
    </row>
    <row r="842" spans="1:11" ht="12.75">
      <c r="A842" t="s">
        <v>27</v>
      </c>
      <c r="B842">
        <v>365</v>
      </c>
      <c r="C842">
        <v>1975</v>
      </c>
      <c r="D842">
        <v>141000</v>
      </c>
      <c r="E842">
        <v>128000000</v>
      </c>
      <c r="F842">
        <v>4100</v>
      </c>
      <c r="G842">
        <v>1831153</v>
      </c>
      <c r="H842">
        <v>254469</v>
      </c>
      <c r="I842">
        <v>86831</v>
      </c>
      <c r="J842" s="1">
        <v>0.1761488</v>
      </c>
      <c r="K842">
        <v>4</v>
      </c>
    </row>
    <row r="843" spans="1:11" ht="12.75">
      <c r="A843" t="s">
        <v>27</v>
      </c>
      <c r="B843">
        <v>365</v>
      </c>
      <c r="C843">
        <v>1976</v>
      </c>
      <c r="D843">
        <v>145000</v>
      </c>
      <c r="E843">
        <v>138000000</v>
      </c>
      <c r="F843">
        <v>4200</v>
      </c>
      <c r="G843">
        <v>1915010</v>
      </c>
      <c r="H843">
        <v>256760</v>
      </c>
      <c r="I843">
        <v>94647</v>
      </c>
      <c r="J843" s="1">
        <v>0.1776369</v>
      </c>
      <c r="K843">
        <v>4</v>
      </c>
    </row>
    <row r="844" spans="1:11" ht="12.75">
      <c r="A844" t="s">
        <v>27</v>
      </c>
      <c r="B844">
        <v>365</v>
      </c>
      <c r="C844">
        <v>1977</v>
      </c>
      <c r="D844">
        <v>147000</v>
      </c>
      <c r="E844">
        <v>149000000</v>
      </c>
      <c r="F844">
        <v>3900</v>
      </c>
      <c r="G844">
        <v>1987519</v>
      </c>
      <c r="H844">
        <v>259029</v>
      </c>
      <c r="I844">
        <v>95626</v>
      </c>
      <c r="J844" s="1">
        <v>0.1751403</v>
      </c>
      <c r="K844">
        <v>4</v>
      </c>
    </row>
    <row r="845" spans="1:11" ht="12.75">
      <c r="A845" t="s">
        <v>27</v>
      </c>
      <c r="B845">
        <v>365</v>
      </c>
      <c r="C845">
        <v>1978</v>
      </c>
      <c r="D845">
        <v>151000</v>
      </c>
      <c r="E845">
        <v>163000000</v>
      </c>
      <c r="F845">
        <v>3900</v>
      </c>
      <c r="G845">
        <v>2075125</v>
      </c>
      <c r="H845">
        <v>261253</v>
      </c>
      <c r="I845">
        <v>97367</v>
      </c>
      <c r="J845" s="1">
        <v>0.172273</v>
      </c>
      <c r="K845">
        <v>4</v>
      </c>
    </row>
    <row r="846" spans="1:11" ht="12.75">
      <c r="A846" t="s">
        <v>27</v>
      </c>
      <c r="B846">
        <v>365</v>
      </c>
      <c r="C846">
        <v>1979</v>
      </c>
      <c r="D846">
        <v>149000</v>
      </c>
      <c r="E846">
        <v>180000000</v>
      </c>
      <c r="F846">
        <v>3900</v>
      </c>
      <c r="G846">
        <v>2122706</v>
      </c>
      <c r="H846">
        <v>263404</v>
      </c>
      <c r="I846">
        <v>98267</v>
      </c>
      <c r="J846" s="1">
        <v>0.1688081</v>
      </c>
      <c r="K846">
        <v>4</v>
      </c>
    </row>
    <row r="847" spans="1:11" ht="12.75">
      <c r="A847" t="s">
        <v>27</v>
      </c>
      <c r="B847">
        <v>365</v>
      </c>
      <c r="C847">
        <v>1980</v>
      </c>
      <c r="D847">
        <v>148000</v>
      </c>
      <c r="E847">
        <v>201000000</v>
      </c>
      <c r="F847">
        <v>3900</v>
      </c>
      <c r="G847">
        <v>2217132</v>
      </c>
      <c r="H847">
        <v>265484</v>
      </c>
      <c r="I847">
        <v>100807</v>
      </c>
      <c r="J847" s="1">
        <v>0.1700272</v>
      </c>
      <c r="K847">
        <v>4</v>
      </c>
    </row>
    <row r="848" spans="1:11" ht="12.75">
      <c r="A848" t="s">
        <v>27</v>
      </c>
      <c r="B848">
        <v>365</v>
      </c>
      <c r="C848">
        <v>1981</v>
      </c>
      <c r="D848">
        <v>148000</v>
      </c>
      <c r="E848">
        <v>221000000</v>
      </c>
      <c r="F848">
        <v>3900</v>
      </c>
      <c r="G848">
        <v>2210242</v>
      </c>
      <c r="H848">
        <v>267622</v>
      </c>
      <c r="I848">
        <v>102370</v>
      </c>
      <c r="J848" s="1">
        <v>0.1708661</v>
      </c>
      <c r="K848">
        <v>4</v>
      </c>
    </row>
    <row r="849" spans="1:11" ht="12.75">
      <c r="A849" t="s">
        <v>27</v>
      </c>
      <c r="B849">
        <v>365</v>
      </c>
      <c r="C849">
        <v>1982</v>
      </c>
      <c r="D849">
        <v>147000</v>
      </c>
      <c r="E849">
        <v>237000000</v>
      </c>
      <c r="F849">
        <v>3900</v>
      </c>
      <c r="G849">
        <v>2274819</v>
      </c>
      <c r="H849">
        <v>269901</v>
      </c>
      <c r="I849">
        <v>105020</v>
      </c>
      <c r="J849" s="1">
        <v>0.1726654</v>
      </c>
      <c r="K849">
        <v>4</v>
      </c>
    </row>
    <row r="850" spans="1:11" ht="12.75">
      <c r="A850" t="s">
        <v>27</v>
      </c>
      <c r="B850">
        <v>365</v>
      </c>
      <c r="C850">
        <v>1983</v>
      </c>
      <c r="D850">
        <v>153000</v>
      </c>
      <c r="E850">
        <v>250000000</v>
      </c>
      <c r="F850">
        <v>3900</v>
      </c>
      <c r="G850">
        <v>2329304</v>
      </c>
      <c r="H850">
        <v>272368</v>
      </c>
      <c r="I850">
        <v>107452</v>
      </c>
      <c r="J850" s="1">
        <v>0.1732883</v>
      </c>
      <c r="K850">
        <v>4</v>
      </c>
    </row>
    <row r="851" spans="1:11" ht="12.75">
      <c r="A851" t="s">
        <v>27</v>
      </c>
      <c r="B851">
        <v>365</v>
      </c>
      <c r="C851">
        <v>1984</v>
      </c>
      <c r="D851">
        <v>154000</v>
      </c>
      <c r="E851">
        <v>264000000</v>
      </c>
      <c r="F851">
        <v>3900</v>
      </c>
      <c r="G851">
        <v>2454867</v>
      </c>
      <c r="H851">
        <v>274874</v>
      </c>
      <c r="I851">
        <v>109611</v>
      </c>
      <c r="J851" s="1">
        <v>0.164892</v>
      </c>
      <c r="K851">
        <v>4</v>
      </c>
    </row>
    <row r="852" spans="1:11" ht="12.75">
      <c r="A852" t="s">
        <v>27</v>
      </c>
      <c r="B852">
        <v>365</v>
      </c>
      <c r="C852">
        <v>1985</v>
      </c>
      <c r="D852">
        <v>155000</v>
      </c>
      <c r="E852">
        <v>275000000</v>
      </c>
      <c r="F852">
        <v>3900</v>
      </c>
      <c r="G852">
        <v>2607772</v>
      </c>
      <c r="H852">
        <v>277334</v>
      </c>
      <c r="I852">
        <v>112227</v>
      </c>
      <c r="J852" s="1">
        <v>0.170436</v>
      </c>
      <c r="K852">
        <v>4</v>
      </c>
    </row>
    <row r="853" spans="1:11" ht="12.75">
      <c r="A853" t="s">
        <v>27</v>
      </c>
      <c r="B853">
        <v>365</v>
      </c>
      <c r="C853">
        <v>1986</v>
      </c>
      <c r="D853">
        <v>161000</v>
      </c>
      <c r="E853">
        <v>287600000</v>
      </c>
      <c r="F853">
        <v>3900</v>
      </c>
      <c r="G853">
        <v>2641083</v>
      </c>
      <c r="H853">
        <v>280016</v>
      </c>
      <c r="I853">
        <v>114802</v>
      </c>
      <c r="J853" s="1">
        <v>0.1692345</v>
      </c>
      <c r="K853">
        <v>4</v>
      </c>
    </row>
    <row r="854" spans="1:11" ht="12.75">
      <c r="A854" t="s">
        <v>27</v>
      </c>
      <c r="B854">
        <v>365</v>
      </c>
      <c r="C854">
        <v>1987</v>
      </c>
      <c r="D854">
        <v>162000</v>
      </c>
      <c r="E854">
        <v>303000000</v>
      </c>
      <c r="F854">
        <v>3900</v>
      </c>
      <c r="G854">
        <v>2783097</v>
      </c>
      <c r="H854">
        <v>282830</v>
      </c>
      <c r="I854">
        <v>117457</v>
      </c>
      <c r="J854" s="1">
        <v>0.1676731</v>
      </c>
      <c r="K854">
        <v>4</v>
      </c>
    </row>
    <row r="855" spans="1:11" ht="12.75">
      <c r="A855" t="s">
        <v>27</v>
      </c>
      <c r="B855">
        <v>365</v>
      </c>
      <c r="C855">
        <v>1988</v>
      </c>
      <c r="D855">
        <v>163000</v>
      </c>
      <c r="E855">
        <v>317900000</v>
      </c>
      <c r="F855">
        <v>3900</v>
      </c>
      <c r="G855">
        <v>2859812</v>
      </c>
      <c r="H855">
        <v>285419</v>
      </c>
      <c r="I855">
        <v>115503</v>
      </c>
      <c r="J855" s="1">
        <v>0.165073</v>
      </c>
      <c r="K855">
        <v>4</v>
      </c>
    </row>
    <row r="856" spans="1:11" ht="12.75">
      <c r="A856" t="s">
        <v>27</v>
      </c>
      <c r="B856">
        <v>365</v>
      </c>
      <c r="C856">
        <v>1989</v>
      </c>
      <c r="D856">
        <v>160000</v>
      </c>
      <c r="E856">
        <v>119440000</v>
      </c>
      <c r="F856">
        <v>3700</v>
      </c>
      <c r="G856">
        <v>2795509</v>
      </c>
      <c r="H856">
        <v>287630</v>
      </c>
      <c r="I856">
        <v>113549</v>
      </c>
      <c r="J856" s="1">
        <v>0.1312931</v>
      </c>
      <c r="K856">
        <v>4</v>
      </c>
    </row>
    <row r="857" spans="1:11" ht="12.75">
      <c r="A857" t="s">
        <v>27</v>
      </c>
      <c r="B857">
        <v>365</v>
      </c>
      <c r="C857">
        <v>1990</v>
      </c>
      <c r="D857">
        <v>154000</v>
      </c>
      <c r="E857">
        <v>128790000</v>
      </c>
      <c r="F857">
        <v>3400</v>
      </c>
      <c r="G857">
        <v>2653776</v>
      </c>
      <c r="H857">
        <v>281344</v>
      </c>
      <c r="I857">
        <v>111594</v>
      </c>
      <c r="J857" s="1">
        <v>0.1238611</v>
      </c>
      <c r="K857">
        <v>4</v>
      </c>
    </row>
    <row r="858" spans="1:11" ht="12.75">
      <c r="A858" t="s">
        <v>8</v>
      </c>
      <c r="B858">
        <v>740</v>
      </c>
      <c r="C858">
        <v>1895</v>
      </c>
      <c r="D858">
        <v>24</v>
      </c>
      <c r="E858">
        <v>11743</v>
      </c>
      <c r="F858">
        <v>207</v>
      </c>
      <c r="G858">
        <v>5074</v>
      </c>
      <c r="H858">
        <v>41557</v>
      </c>
      <c r="I858">
        <v>2637</v>
      </c>
      <c r="J858" s="1">
        <v>0.031203</v>
      </c>
      <c r="K858">
        <v>4</v>
      </c>
    </row>
    <row r="859" spans="1:11" ht="12.75">
      <c r="A859" t="s">
        <v>8</v>
      </c>
      <c r="B859">
        <v>740</v>
      </c>
      <c r="C859">
        <v>1896</v>
      </c>
      <c r="D859">
        <v>25</v>
      </c>
      <c r="E859">
        <v>7398</v>
      </c>
      <c r="F859">
        <v>103</v>
      </c>
      <c r="G859">
        <v>5362</v>
      </c>
      <c r="H859">
        <v>41992</v>
      </c>
      <c r="I859">
        <v>2741</v>
      </c>
      <c r="J859" s="1">
        <v>0.0246734</v>
      </c>
      <c r="K859">
        <v>4</v>
      </c>
    </row>
    <row r="860" spans="1:11" ht="12.75">
      <c r="A860" t="s">
        <v>8</v>
      </c>
      <c r="B860">
        <v>740</v>
      </c>
      <c r="C860">
        <v>1897</v>
      </c>
      <c r="D860">
        <v>25</v>
      </c>
      <c r="E860">
        <v>11054</v>
      </c>
      <c r="F860">
        <v>132</v>
      </c>
      <c r="G860">
        <v>5582</v>
      </c>
      <c r="H860">
        <v>42400</v>
      </c>
      <c r="I860">
        <v>3095</v>
      </c>
      <c r="J860" s="1">
        <v>0.0277226</v>
      </c>
      <c r="K860">
        <v>4</v>
      </c>
    </row>
    <row r="861" spans="1:11" ht="12.75">
      <c r="A861" t="s">
        <v>8</v>
      </c>
      <c r="B861">
        <v>740</v>
      </c>
      <c r="C861">
        <v>1898</v>
      </c>
      <c r="D861">
        <v>21</v>
      </c>
      <c r="E861">
        <v>11243</v>
      </c>
      <c r="F861">
        <v>156</v>
      </c>
      <c r="G861">
        <v>7105</v>
      </c>
      <c r="H861">
        <v>42886</v>
      </c>
      <c r="I861">
        <v>3498</v>
      </c>
      <c r="J861" s="1">
        <v>0.0283578</v>
      </c>
      <c r="K861">
        <v>4</v>
      </c>
    </row>
    <row r="862" spans="1:11" ht="12.75">
      <c r="A862" t="s">
        <v>8</v>
      </c>
      <c r="B862">
        <v>740</v>
      </c>
      <c r="C862">
        <v>1899</v>
      </c>
      <c r="D862">
        <v>20</v>
      </c>
      <c r="E862">
        <v>11421</v>
      </c>
      <c r="F862">
        <v>147</v>
      </c>
      <c r="G862">
        <v>7118</v>
      </c>
      <c r="H862">
        <v>43404</v>
      </c>
      <c r="I862">
        <v>3671</v>
      </c>
      <c r="J862" s="1">
        <v>0.0282552</v>
      </c>
      <c r="K862">
        <v>4</v>
      </c>
    </row>
    <row r="863" spans="1:11" ht="12.75">
      <c r="A863" t="s">
        <v>8</v>
      </c>
      <c r="B863">
        <v>740</v>
      </c>
      <c r="C863">
        <v>1900</v>
      </c>
      <c r="D863">
        <v>1</v>
      </c>
      <c r="E863">
        <v>13311</v>
      </c>
      <c r="F863">
        <v>182</v>
      </c>
      <c r="G863">
        <v>8010</v>
      </c>
      <c r="H863">
        <v>43847</v>
      </c>
      <c r="I863">
        <v>3856</v>
      </c>
      <c r="J863" s="1">
        <v>0.0288864</v>
      </c>
      <c r="K863">
        <v>4</v>
      </c>
    </row>
    <row r="864" spans="1:11" ht="12.75">
      <c r="A864" t="s">
        <v>8</v>
      </c>
      <c r="B864">
        <v>740</v>
      </c>
      <c r="C864">
        <v>1901</v>
      </c>
      <c r="D864">
        <v>6</v>
      </c>
      <c r="E864">
        <v>10236</v>
      </c>
      <c r="F864">
        <v>206</v>
      </c>
      <c r="G864">
        <v>9593</v>
      </c>
      <c r="H864">
        <v>44359</v>
      </c>
      <c r="I864">
        <v>4051</v>
      </c>
      <c r="J864" s="1">
        <v>0.0288823</v>
      </c>
      <c r="K864">
        <v>4</v>
      </c>
    </row>
    <row r="865" spans="1:11" ht="12.75">
      <c r="A865" t="s">
        <v>8</v>
      </c>
      <c r="B865">
        <v>740</v>
      </c>
      <c r="C865">
        <v>1902</v>
      </c>
      <c r="D865">
        <v>31</v>
      </c>
      <c r="E865">
        <v>8577</v>
      </c>
      <c r="F865">
        <v>209</v>
      </c>
      <c r="G865">
        <v>10351</v>
      </c>
      <c r="H865">
        <v>44964</v>
      </c>
      <c r="I865">
        <v>4255</v>
      </c>
      <c r="J865" s="1">
        <v>0.0286649</v>
      </c>
      <c r="K865">
        <v>4</v>
      </c>
    </row>
    <row r="866" spans="1:11" ht="12.75">
      <c r="A866" t="s">
        <v>8</v>
      </c>
      <c r="B866">
        <v>740</v>
      </c>
      <c r="C866">
        <v>1903</v>
      </c>
      <c r="D866">
        <v>40</v>
      </c>
      <c r="E866">
        <v>15092</v>
      </c>
      <c r="F866">
        <v>214</v>
      </c>
      <c r="G866">
        <v>10718</v>
      </c>
      <c r="H866">
        <v>45546</v>
      </c>
      <c r="I866">
        <v>4470</v>
      </c>
      <c r="J866" s="1">
        <v>0.0323034</v>
      </c>
      <c r="K866">
        <v>4</v>
      </c>
    </row>
    <row r="867" spans="1:11" ht="12.75">
      <c r="A867" t="s">
        <v>8</v>
      </c>
      <c r="B867">
        <v>740</v>
      </c>
      <c r="C867">
        <v>1904</v>
      </c>
      <c r="D867">
        <v>60</v>
      </c>
      <c r="E867">
        <v>67273</v>
      </c>
      <c r="F867">
        <v>218</v>
      </c>
      <c r="G867">
        <v>12003</v>
      </c>
      <c r="H867">
        <v>46135</v>
      </c>
      <c r="I867">
        <v>4648</v>
      </c>
      <c r="J867" s="1">
        <v>0.0545433</v>
      </c>
      <c r="K867">
        <v>4</v>
      </c>
    </row>
    <row r="868" spans="1:11" ht="12.75">
      <c r="A868" t="s">
        <v>8</v>
      </c>
      <c r="B868">
        <v>740</v>
      </c>
      <c r="C868">
        <v>1905</v>
      </c>
      <c r="D868">
        <v>71</v>
      </c>
      <c r="E868">
        <v>73031</v>
      </c>
      <c r="F868">
        <v>250</v>
      </c>
      <c r="G868">
        <v>12397</v>
      </c>
      <c r="H868">
        <v>46620</v>
      </c>
      <c r="I868">
        <v>4833</v>
      </c>
      <c r="J868" s="1">
        <v>0.0485242</v>
      </c>
      <c r="K868">
        <v>4</v>
      </c>
    </row>
    <row r="869" spans="1:11" ht="12.75">
      <c r="A869" t="s">
        <v>8</v>
      </c>
      <c r="B869">
        <v>740</v>
      </c>
      <c r="C869">
        <v>1906</v>
      </c>
      <c r="D869">
        <v>69</v>
      </c>
      <c r="E869">
        <v>37842</v>
      </c>
      <c r="F869">
        <v>266</v>
      </c>
      <c r="G869">
        <v>13603</v>
      </c>
      <c r="H869">
        <v>47038</v>
      </c>
      <c r="I869">
        <v>5026</v>
      </c>
      <c r="J869" s="1">
        <v>0.0418624</v>
      </c>
      <c r="K869">
        <v>4</v>
      </c>
    </row>
    <row r="870" spans="1:11" ht="12.75">
      <c r="A870" t="s">
        <v>8</v>
      </c>
      <c r="B870">
        <v>740</v>
      </c>
      <c r="C870">
        <v>1907</v>
      </c>
      <c r="D870">
        <v>91</v>
      </c>
      <c r="E870">
        <v>21466</v>
      </c>
      <c r="F870">
        <v>262</v>
      </c>
      <c r="G870">
        <v>14563</v>
      </c>
      <c r="H870">
        <v>47416</v>
      </c>
      <c r="I870">
        <v>5307</v>
      </c>
      <c r="J870" s="1">
        <v>0.0363738</v>
      </c>
      <c r="K870">
        <v>4</v>
      </c>
    </row>
    <row r="871" spans="1:11" ht="12.75">
      <c r="A871" t="s">
        <v>8</v>
      </c>
      <c r="B871">
        <v>740</v>
      </c>
      <c r="C871">
        <v>1908</v>
      </c>
      <c r="D871">
        <v>99</v>
      </c>
      <c r="E871">
        <v>21338</v>
      </c>
      <c r="F871">
        <v>273</v>
      </c>
      <c r="G871">
        <v>15631</v>
      </c>
      <c r="H871">
        <v>47965</v>
      </c>
      <c r="I871">
        <v>5537</v>
      </c>
      <c r="J871" s="1">
        <v>0.0366774</v>
      </c>
      <c r="K871">
        <v>4</v>
      </c>
    </row>
    <row r="872" spans="1:11" ht="12.75">
      <c r="A872" t="s">
        <v>8</v>
      </c>
      <c r="B872">
        <v>740</v>
      </c>
      <c r="C872">
        <v>1909</v>
      </c>
      <c r="D872">
        <v>103</v>
      </c>
      <c r="E872">
        <v>17721</v>
      </c>
      <c r="F872">
        <v>273</v>
      </c>
      <c r="G872">
        <v>15913</v>
      </c>
      <c r="H872">
        <v>48554</v>
      </c>
      <c r="I872">
        <v>5722</v>
      </c>
      <c r="J872" s="1">
        <v>0.0343496</v>
      </c>
      <c r="K872">
        <v>4</v>
      </c>
    </row>
    <row r="873" spans="1:11" ht="12.75">
      <c r="A873" t="s">
        <v>8</v>
      </c>
      <c r="B873">
        <v>740</v>
      </c>
      <c r="C873">
        <v>1910</v>
      </c>
      <c r="D873">
        <v>168</v>
      </c>
      <c r="E873">
        <v>18516</v>
      </c>
      <c r="F873">
        <v>283</v>
      </c>
      <c r="G873">
        <v>16678</v>
      </c>
      <c r="H873">
        <v>49184</v>
      </c>
      <c r="I873">
        <v>5898</v>
      </c>
      <c r="J873" s="1">
        <v>0.0350218</v>
      </c>
      <c r="K873">
        <v>4</v>
      </c>
    </row>
    <row r="874" spans="1:11" ht="12.75">
      <c r="A874" t="s">
        <v>8</v>
      </c>
      <c r="B874">
        <v>740</v>
      </c>
      <c r="C874">
        <v>1911</v>
      </c>
      <c r="D874">
        <v>192</v>
      </c>
      <c r="E874">
        <v>20546</v>
      </c>
      <c r="F874">
        <v>274</v>
      </c>
      <c r="G874">
        <v>18582</v>
      </c>
      <c r="H874">
        <v>49852</v>
      </c>
      <c r="I874">
        <v>6173</v>
      </c>
      <c r="J874" s="1">
        <v>0.0351068</v>
      </c>
      <c r="K874">
        <v>4</v>
      </c>
    </row>
    <row r="875" spans="1:11" ht="12.75">
      <c r="A875" t="s">
        <v>8</v>
      </c>
      <c r="B875">
        <v>740</v>
      </c>
      <c r="C875">
        <v>1912</v>
      </c>
      <c r="D875">
        <v>220</v>
      </c>
      <c r="E875">
        <v>19961</v>
      </c>
      <c r="F875">
        <v>275</v>
      </c>
      <c r="G875">
        <v>20707</v>
      </c>
      <c r="H875">
        <v>50577</v>
      </c>
      <c r="I875">
        <v>6347</v>
      </c>
      <c r="J875" s="1">
        <v>0.0350936</v>
      </c>
      <c r="K875">
        <v>4</v>
      </c>
    </row>
    <row r="876" spans="1:11" ht="12.75">
      <c r="A876" t="s">
        <v>8</v>
      </c>
      <c r="B876">
        <v>740</v>
      </c>
      <c r="C876">
        <v>1913</v>
      </c>
      <c r="D876">
        <v>255</v>
      </c>
      <c r="E876">
        <v>19189</v>
      </c>
      <c r="F876">
        <v>296</v>
      </c>
      <c r="G876">
        <v>22701</v>
      </c>
      <c r="H876">
        <v>51305</v>
      </c>
      <c r="I876">
        <v>6500</v>
      </c>
      <c r="J876" s="1">
        <v>0.0336003</v>
      </c>
      <c r="K876">
        <v>4</v>
      </c>
    </row>
    <row r="877" spans="1:11" ht="12.75">
      <c r="A877" t="s">
        <v>8</v>
      </c>
      <c r="B877">
        <v>740</v>
      </c>
      <c r="C877">
        <v>1914</v>
      </c>
      <c r="D877">
        <v>283</v>
      </c>
      <c r="E877">
        <v>108347</v>
      </c>
      <c r="F877">
        <v>300</v>
      </c>
      <c r="G877">
        <v>24190</v>
      </c>
      <c r="H877">
        <v>52039</v>
      </c>
      <c r="I877">
        <v>6678</v>
      </c>
      <c r="J877" s="1">
        <v>0.0315977</v>
      </c>
      <c r="K877">
        <v>4</v>
      </c>
    </row>
    <row r="878" spans="1:11" ht="12.75">
      <c r="A878" t="s">
        <v>8</v>
      </c>
      <c r="B878">
        <v>740</v>
      </c>
      <c r="C878">
        <v>1915</v>
      </c>
      <c r="D878">
        <v>343</v>
      </c>
      <c r="E878">
        <v>107515</v>
      </c>
      <c r="F878">
        <v>650</v>
      </c>
      <c r="G878">
        <v>22168</v>
      </c>
      <c r="H878">
        <v>52752</v>
      </c>
      <c r="I878">
        <v>6838</v>
      </c>
      <c r="J878" s="1">
        <v>0.0267583</v>
      </c>
      <c r="K878">
        <v>4</v>
      </c>
    </row>
    <row r="879" spans="1:11" ht="12.75">
      <c r="A879" t="s">
        <v>8</v>
      </c>
      <c r="B879">
        <v>740</v>
      </c>
      <c r="C879">
        <v>1916</v>
      </c>
      <c r="D879">
        <v>371</v>
      </c>
      <c r="E879">
        <v>121129</v>
      </c>
      <c r="F879">
        <v>650</v>
      </c>
      <c r="G879">
        <v>24522</v>
      </c>
      <c r="H879">
        <v>53496</v>
      </c>
      <c r="I879">
        <v>6997</v>
      </c>
      <c r="J879" s="1">
        <v>0.0271163</v>
      </c>
      <c r="K879">
        <v>4</v>
      </c>
    </row>
    <row r="880" spans="1:11" ht="12.75">
      <c r="A880" t="s">
        <v>8</v>
      </c>
      <c r="B880">
        <v>740</v>
      </c>
      <c r="C880">
        <v>1917</v>
      </c>
      <c r="D880">
        <v>773</v>
      </c>
      <c r="E880">
        <v>175068</v>
      </c>
      <c r="F880">
        <v>660</v>
      </c>
      <c r="G880">
        <v>28160</v>
      </c>
      <c r="H880">
        <v>54134</v>
      </c>
      <c r="I880">
        <v>7175</v>
      </c>
      <c r="J880" s="1">
        <v>0.0284366</v>
      </c>
      <c r="K880">
        <v>4</v>
      </c>
    </row>
    <row r="881" spans="1:11" ht="12.75">
      <c r="A881" t="s">
        <v>8</v>
      </c>
      <c r="B881">
        <v>740</v>
      </c>
      <c r="C881">
        <v>1918</v>
      </c>
      <c r="D881">
        <v>813</v>
      </c>
      <c r="E881">
        <v>298716</v>
      </c>
      <c r="F881">
        <v>660</v>
      </c>
      <c r="G881">
        <v>29907</v>
      </c>
      <c r="H881">
        <v>54739</v>
      </c>
      <c r="I881">
        <v>7340</v>
      </c>
      <c r="J881" s="1">
        <v>0.0292882</v>
      </c>
      <c r="K881">
        <v>4</v>
      </c>
    </row>
    <row r="882" spans="1:11" ht="12.75">
      <c r="A882" t="s">
        <v>8</v>
      </c>
      <c r="B882">
        <v>740</v>
      </c>
      <c r="C882">
        <v>1919</v>
      </c>
      <c r="D882">
        <v>814</v>
      </c>
      <c r="E882">
        <v>435629</v>
      </c>
      <c r="F882">
        <v>306</v>
      </c>
      <c r="G882">
        <v>33206</v>
      </c>
      <c r="H882">
        <v>55033</v>
      </c>
      <c r="I882">
        <v>7520</v>
      </c>
      <c r="J882" s="1">
        <v>0.0348085</v>
      </c>
      <c r="K882">
        <v>4</v>
      </c>
    </row>
    <row r="883" spans="1:11" ht="12.75">
      <c r="A883" t="s">
        <v>8</v>
      </c>
      <c r="B883">
        <v>740</v>
      </c>
      <c r="C883">
        <v>1920</v>
      </c>
      <c r="D883">
        <v>841</v>
      </c>
      <c r="E883">
        <v>449471</v>
      </c>
      <c r="F883">
        <v>306</v>
      </c>
      <c r="G883">
        <v>31317</v>
      </c>
      <c r="H883">
        <v>55936</v>
      </c>
      <c r="I883">
        <v>7734</v>
      </c>
      <c r="J883" s="1">
        <v>0.0408321</v>
      </c>
      <c r="K883">
        <v>4</v>
      </c>
    </row>
    <row r="884" spans="1:11" ht="12.75">
      <c r="A884" t="s">
        <v>8</v>
      </c>
      <c r="B884">
        <v>740</v>
      </c>
      <c r="C884">
        <v>1921</v>
      </c>
      <c r="D884">
        <v>865</v>
      </c>
      <c r="E884">
        <v>404130</v>
      </c>
      <c r="F884">
        <v>306</v>
      </c>
      <c r="G884">
        <v>28323</v>
      </c>
      <c r="H884">
        <v>56666</v>
      </c>
      <c r="I884">
        <v>7954</v>
      </c>
      <c r="J884" s="1">
        <v>0.0424822</v>
      </c>
      <c r="K884">
        <v>4</v>
      </c>
    </row>
    <row r="885" spans="1:11" ht="12.75">
      <c r="A885" t="s">
        <v>8</v>
      </c>
      <c r="B885">
        <v>740</v>
      </c>
      <c r="C885">
        <v>1922</v>
      </c>
      <c r="D885">
        <v>938</v>
      </c>
      <c r="E885">
        <v>334655</v>
      </c>
      <c r="F885">
        <v>306</v>
      </c>
      <c r="G885">
        <v>30457</v>
      </c>
      <c r="H885">
        <v>57390</v>
      </c>
      <c r="I885">
        <v>8111</v>
      </c>
      <c r="J885" s="1">
        <v>0.0408667</v>
      </c>
      <c r="K885">
        <v>4</v>
      </c>
    </row>
    <row r="886" spans="1:11" ht="12.75">
      <c r="A886" t="s">
        <v>8</v>
      </c>
      <c r="B886">
        <v>740</v>
      </c>
      <c r="C886">
        <v>1923</v>
      </c>
      <c r="D886">
        <v>989</v>
      </c>
      <c r="E886">
        <v>258175</v>
      </c>
      <c r="F886">
        <v>306</v>
      </c>
      <c r="G886">
        <v>32325</v>
      </c>
      <c r="H886">
        <v>58119</v>
      </c>
      <c r="I886">
        <v>8257</v>
      </c>
      <c r="J886" s="1">
        <v>0.0396947</v>
      </c>
      <c r="K886">
        <v>4</v>
      </c>
    </row>
    <row r="887" spans="1:11" ht="12.75">
      <c r="A887" t="s">
        <v>8</v>
      </c>
      <c r="B887">
        <v>740</v>
      </c>
      <c r="C887">
        <v>1924</v>
      </c>
      <c r="D887">
        <v>1127</v>
      </c>
      <c r="E887">
        <v>204128</v>
      </c>
      <c r="F887">
        <v>306</v>
      </c>
      <c r="G887">
        <v>34193</v>
      </c>
      <c r="H887">
        <v>58876</v>
      </c>
      <c r="I887">
        <v>8394</v>
      </c>
      <c r="J887" s="1">
        <v>0.0421336</v>
      </c>
      <c r="K887">
        <v>4</v>
      </c>
    </row>
    <row r="888" spans="1:11" ht="12.75">
      <c r="A888" t="s">
        <v>8</v>
      </c>
      <c r="B888">
        <v>740</v>
      </c>
      <c r="C888">
        <v>1925</v>
      </c>
      <c r="D888">
        <v>1336</v>
      </c>
      <c r="E888">
        <v>181598</v>
      </c>
      <c r="F888">
        <v>306</v>
      </c>
      <c r="G888">
        <v>35578</v>
      </c>
      <c r="H888">
        <v>59737</v>
      </c>
      <c r="I888">
        <v>8561</v>
      </c>
      <c r="J888" s="1">
        <v>0.0397</v>
      </c>
      <c r="K888">
        <v>4</v>
      </c>
    </row>
    <row r="889" spans="1:11" ht="12.75">
      <c r="A889" t="s">
        <v>8</v>
      </c>
      <c r="B889">
        <v>740</v>
      </c>
      <c r="C889">
        <v>1926</v>
      </c>
      <c r="D889">
        <v>1548</v>
      </c>
      <c r="E889">
        <v>203489</v>
      </c>
      <c r="F889">
        <v>302</v>
      </c>
      <c r="G889">
        <v>36028</v>
      </c>
      <c r="H889">
        <v>60741</v>
      </c>
      <c r="I889">
        <v>8741</v>
      </c>
      <c r="J889" s="1">
        <v>0.0406716</v>
      </c>
      <c r="K889">
        <v>4</v>
      </c>
    </row>
    <row r="890" spans="1:11" ht="12.75">
      <c r="A890" t="s">
        <v>8</v>
      </c>
      <c r="B890">
        <v>740</v>
      </c>
      <c r="C890">
        <v>1927</v>
      </c>
      <c r="D890">
        <v>1728</v>
      </c>
      <c r="E890">
        <v>233185</v>
      </c>
      <c r="F890">
        <v>274</v>
      </c>
      <c r="G890">
        <v>39288</v>
      </c>
      <c r="H890">
        <v>61659</v>
      </c>
      <c r="I890">
        <v>9230</v>
      </c>
      <c r="J890" s="1">
        <v>0.0402106</v>
      </c>
      <c r="K890">
        <v>4</v>
      </c>
    </row>
    <row r="891" spans="1:11" ht="12.75">
      <c r="A891" t="s">
        <v>8</v>
      </c>
      <c r="B891">
        <v>740</v>
      </c>
      <c r="C891">
        <v>1928</v>
      </c>
      <c r="D891">
        <v>1906</v>
      </c>
      <c r="E891">
        <v>240349</v>
      </c>
      <c r="F891">
        <v>285</v>
      </c>
      <c r="G891">
        <v>40968</v>
      </c>
      <c r="H891">
        <v>62595</v>
      </c>
      <c r="I891">
        <v>9748</v>
      </c>
      <c r="J891" s="1">
        <v>0.0396984</v>
      </c>
      <c r="K891">
        <v>4</v>
      </c>
    </row>
    <row r="892" spans="1:11" ht="12.75">
      <c r="A892" t="s">
        <v>8</v>
      </c>
      <c r="B892">
        <v>740</v>
      </c>
      <c r="C892">
        <v>1929</v>
      </c>
      <c r="D892">
        <v>2294</v>
      </c>
      <c r="E892">
        <v>228010</v>
      </c>
      <c r="F892">
        <v>296</v>
      </c>
      <c r="G892">
        <v>42324</v>
      </c>
      <c r="H892">
        <v>63461</v>
      </c>
      <c r="I892">
        <v>10294</v>
      </c>
      <c r="J892" s="1">
        <v>0.0396826</v>
      </c>
      <c r="K892">
        <v>4</v>
      </c>
    </row>
    <row r="893" spans="1:11" ht="12.75">
      <c r="A893" t="s">
        <v>8</v>
      </c>
      <c r="B893">
        <v>740</v>
      </c>
      <c r="C893">
        <v>1930</v>
      </c>
      <c r="D893">
        <v>2289</v>
      </c>
      <c r="E893">
        <v>218639</v>
      </c>
      <c r="F893">
        <v>293</v>
      </c>
      <c r="G893">
        <v>39844</v>
      </c>
      <c r="H893">
        <v>64450</v>
      </c>
      <c r="I893">
        <v>10871</v>
      </c>
      <c r="J893" s="1">
        <v>0.0398823</v>
      </c>
      <c r="K893">
        <v>4</v>
      </c>
    </row>
    <row r="894" spans="1:11" ht="12.75">
      <c r="A894" t="s">
        <v>8</v>
      </c>
      <c r="B894">
        <v>740</v>
      </c>
      <c r="C894">
        <v>1931</v>
      </c>
      <c r="D894">
        <v>1883</v>
      </c>
      <c r="E894">
        <v>222176</v>
      </c>
      <c r="F894">
        <v>292</v>
      </c>
      <c r="G894">
        <v>37235</v>
      </c>
      <c r="H894">
        <v>65457</v>
      </c>
      <c r="I894">
        <v>11481</v>
      </c>
      <c r="J894" s="1">
        <v>0.0411423</v>
      </c>
      <c r="K894">
        <v>4</v>
      </c>
    </row>
    <row r="895" spans="1:11" ht="12.75">
      <c r="A895" t="s">
        <v>8</v>
      </c>
      <c r="B895">
        <v>740</v>
      </c>
      <c r="C895">
        <v>1932</v>
      </c>
      <c r="D895">
        <v>2398</v>
      </c>
      <c r="E895">
        <v>199238</v>
      </c>
      <c r="F895">
        <v>370</v>
      </c>
      <c r="G895">
        <v>37878</v>
      </c>
      <c r="H895">
        <v>66434</v>
      </c>
      <c r="I895">
        <v>12493</v>
      </c>
      <c r="J895" s="1">
        <v>0.0488892</v>
      </c>
      <c r="K895">
        <v>4</v>
      </c>
    </row>
    <row r="896" spans="1:11" ht="12.75">
      <c r="A896" t="s">
        <v>8</v>
      </c>
      <c r="B896">
        <v>740</v>
      </c>
      <c r="C896">
        <v>1933</v>
      </c>
      <c r="D896">
        <v>3198</v>
      </c>
      <c r="E896">
        <v>220162</v>
      </c>
      <c r="F896">
        <v>371</v>
      </c>
      <c r="G896">
        <v>42393</v>
      </c>
      <c r="H896">
        <v>67432</v>
      </c>
      <c r="I896">
        <v>13594</v>
      </c>
      <c r="J896" s="1">
        <v>0.0491846</v>
      </c>
      <c r="K896">
        <v>4</v>
      </c>
    </row>
    <row r="897" spans="1:11" ht="12.75">
      <c r="A897" t="s">
        <v>8</v>
      </c>
      <c r="B897">
        <v>740</v>
      </c>
      <c r="C897">
        <v>1934</v>
      </c>
      <c r="D897">
        <v>3844</v>
      </c>
      <c r="E897">
        <v>277949</v>
      </c>
      <c r="F897">
        <v>399</v>
      </c>
      <c r="G897">
        <v>47521</v>
      </c>
      <c r="H897">
        <v>68309</v>
      </c>
      <c r="I897">
        <v>14793</v>
      </c>
      <c r="J897" s="1">
        <v>0.0493325</v>
      </c>
      <c r="K897">
        <v>4</v>
      </c>
    </row>
    <row r="898" spans="1:11" ht="12.75">
      <c r="A898" t="s">
        <v>8</v>
      </c>
      <c r="B898">
        <v>740</v>
      </c>
      <c r="C898">
        <v>1935</v>
      </c>
      <c r="D898">
        <v>4704</v>
      </c>
      <c r="E898">
        <v>295113</v>
      </c>
      <c r="F898">
        <v>410</v>
      </c>
      <c r="G898">
        <v>50666</v>
      </c>
      <c r="H898">
        <v>69254</v>
      </c>
      <c r="I898">
        <v>16098</v>
      </c>
      <c r="J898" s="1">
        <v>0.0468279</v>
      </c>
      <c r="K898">
        <v>4</v>
      </c>
    </row>
    <row r="899" spans="1:11" ht="12.75">
      <c r="A899" t="s">
        <v>8</v>
      </c>
      <c r="B899">
        <v>740</v>
      </c>
      <c r="C899">
        <v>1936</v>
      </c>
      <c r="D899">
        <v>5223</v>
      </c>
      <c r="E899">
        <v>279785</v>
      </c>
      <c r="F899">
        <v>416</v>
      </c>
      <c r="G899">
        <v>49942</v>
      </c>
      <c r="H899">
        <v>70114</v>
      </c>
      <c r="I899">
        <v>17518</v>
      </c>
      <c r="J899" s="1">
        <v>0.0463168</v>
      </c>
      <c r="K899">
        <v>4</v>
      </c>
    </row>
    <row r="900" spans="1:11" ht="12.75">
      <c r="A900" t="s">
        <v>8</v>
      </c>
      <c r="B900">
        <v>740</v>
      </c>
      <c r="C900">
        <v>1937</v>
      </c>
      <c r="D900">
        <v>5801</v>
      </c>
      <c r="E900">
        <v>942416</v>
      </c>
      <c r="F900">
        <v>393</v>
      </c>
      <c r="G900">
        <v>53902</v>
      </c>
      <c r="H900">
        <v>70630</v>
      </c>
      <c r="I900">
        <v>19062</v>
      </c>
      <c r="J900" s="1">
        <v>0.0534113</v>
      </c>
      <c r="K900">
        <v>4</v>
      </c>
    </row>
    <row r="901" spans="1:11" ht="12.75">
      <c r="A901" t="s">
        <v>8</v>
      </c>
      <c r="B901">
        <v>740</v>
      </c>
      <c r="C901">
        <v>1938</v>
      </c>
      <c r="D901">
        <v>6472</v>
      </c>
      <c r="E901">
        <v>1699210</v>
      </c>
      <c r="F901">
        <v>370</v>
      </c>
      <c r="G901">
        <v>56939</v>
      </c>
      <c r="H901">
        <v>71013</v>
      </c>
      <c r="I901">
        <v>19943</v>
      </c>
      <c r="J901" s="1">
        <v>0.0590805</v>
      </c>
      <c r="K901">
        <v>4</v>
      </c>
    </row>
    <row r="902" spans="1:11" ht="12.75">
      <c r="A902" t="s">
        <v>8</v>
      </c>
      <c r="B902">
        <v>740</v>
      </c>
      <c r="C902">
        <v>1939</v>
      </c>
      <c r="D902">
        <v>6696</v>
      </c>
      <c r="E902">
        <v>1699970</v>
      </c>
      <c r="F902">
        <v>957</v>
      </c>
      <c r="G902">
        <v>60216</v>
      </c>
      <c r="H902">
        <v>71380</v>
      </c>
      <c r="I902">
        <v>20540</v>
      </c>
      <c r="J902" s="1">
        <v>0.0590574</v>
      </c>
      <c r="K902">
        <v>4</v>
      </c>
    </row>
    <row r="903" spans="1:11" ht="12.75">
      <c r="A903" t="s">
        <v>8</v>
      </c>
      <c r="B903">
        <v>740</v>
      </c>
      <c r="C903">
        <v>1940</v>
      </c>
      <c r="D903">
        <v>6856</v>
      </c>
      <c r="E903">
        <v>1863181</v>
      </c>
      <c r="F903">
        <v>957</v>
      </c>
      <c r="G903">
        <v>66212</v>
      </c>
      <c r="H903">
        <v>71933</v>
      </c>
      <c r="I903">
        <v>20980</v>
      </c>
      <c r="J903" s="1">
        <v>0.0507177</v>
      </c>
      <c r="K903">
        <v>4</v>
      </c>
    </row>
    <row r="904" spans="1:11" ht="12.75">
      <c r="A904" t="s">
        <v>8</v>
      </c>
      <c r="B904">
        <v>740</v>
      </c>
      <c r="C904">
        <v>1941</v>
      </c>
      <c r="D904">
        <v>6844</v>
      </c>
      <c r="E904">
        <v>2929917</v>
      </c>
      <c r="F904">
        <v>3075</v>
      </c>
      <c r="G904">
        <v>66842</v>
      </c>
      <c r="H904">
        <v>72218</v>
      </c>
      <c r="I904">
        <v>21290</v>
      </c>
      <c r="J904" s="1">
        <v>0.0666311</v>
      </c>
      <c r="K904">
        <v>4</v>
      </c>
    </row>
    <row r="905" spans="1:11" ht="12.75">
      <c r="A905" t="s">
        <v>8</v>
      </c>
      <c r="B905">
        <v>740</v>
      </c>
      <c r="C905">
        <v>1942</v>
      </c>
      <c r="D905">
        <v>7044</v>
      </c>
      <c r="E905">
        <v>4414273</v>
      </c>
      <c r="F905">
        <v>3075</v>
      </c>
      <c r="G905">
        <v>64275</v>
      </c>
      <c r="H905">
        <v>72880</v>
      </c>
      <c r="I905">
        <v>21480</v>
      </c>
      <c r="J905" s="1">
        <v>0.0614425</v>
      </c>
      <c r="K905">
        <v>4</v>
      </c>
    </row>
    <row r="906" spans="1:11" ht="12.75">
      <c r="A906" t="s">
        <v>8</v>
      </c>
      <c r="B906">
        <v>740</v>
      </c>
      <c r="C906">
        <v>1943</v>
      </c>
      <c r="D906">
        <v>7820</v>
      </c>
      <c r="E906">
        <v>6989871</v>
      </c>
      <c r="F906">
        <v>3075</v>
      </c>
      <c r="G906">
        <v>66476</v>
      </c>
      <c r="H906">
        <v>73903</v>
      </c>
      <c r="I906">
        <v>21656</v>
      </c>
      <c r="J906" s="1">
        <v>0.060228</v>
      </c>
      <c r="K906">
        <v>4</v>
      </c>
    </row>
    <row r="907" spans="1:11" ht="12.75">
      <c r="A907" t="s">
        <v>8</v>
      </c>
      <c r="B907">
        <v>740</v>
      </c>
      <c r="C907">
        <v>1944</v>
      </c>
      <c r="D907">
        <v>5914</v>
      </c>
      <c r="E907">
        <v>17227328</v>
      </c>
      <c r="F907">
        <v>4325</v>
      </c>
      <c r="G907">
        <v>61792</v>
      </c>
      <c r="H907">
        <v>74433</v>
      </c>
      <c r="I907">
        <v>21842</v>
      </c>
      <c r="J907" s="1">
        <v>0.0670793</v>
      </c>
      <c r="K907">
        <v>4</v>
      </c>
    </row>
    <row r="908" spans="1:11" ht="12.75">
      <c r="A908" t="s">
        <v>8</v>
      </c>
      <c r="B908">
        <v>740</v>
      </c>
      <c r="C908">
        <v>1945</v>
      </c>
      <c r="D908">
        <v>2082</v>
      </c>
      <c r="E908">
        <v>4002481</v>
      </c>
      <c r="F908">
        <v>6095</v>
      </c>
      <c r="G908">
        <v>34266</v>
      </c>
      <c r="H908">
        <v>72147</v>
      </c>
      <c r="I908">
        <v>22004</v>
      </c>
      <c r="J908" s="1">
        <v>0.0528761</v>
      </c>
      <c r="K908">
        <v>4</v>
      </c>
    </row>
    <row r="915" ht="12.75">
      <c r="A915" t="s">
        <v>9</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DX195"/>
  <sheetViews>
    <sheetView workbookViewId="0" topLeftCell="A1">
      <selection activeCell="A1" sqref="A1"/>
    </sheetView>
  </sheetViews>
  <sheetFormatPr defaultColWidth="11.00390625" defaultRowHeight="12.75"/>
  <cols>
    <col min="1" max="1" width="6.75390625" style="9" customWidth="1"/>
    <col min="2" max="128" width="6.75390625" style="0" customWidth="1"/>
  </cols>
  <sheetData>
    <row r="1" spans="1:128" s="5" customFormat="1" ht="12.75">
      <c r="A1" s="7" t="s">
        <v>73</v>
      </c>
      <c r="B1" s="110" t="s">
        <v>3</v>
      </c>
      <c r="C1" s="110"/>
      <c r="D1" s="110" t="s">
        <v>28</v>
      </c>
      <c r="E1" s="110"/>
      <c r="F1" s="110" t="s">
        <v>29</v>
      </c>
      <c r="G1" s="110"/>
      <c r="H1" s="110" t="s">
        <v>30</v>
      </c>
      <c r="I1" s="110"/>
      <c r="J1" s="110" t="s">
        <v>31</v>
      </c>
      <c r="K1" s="110"/>
      <c r="L1" s="110" t="s">
        <v>32</v>
      </c>
      <c r="M1" s="110"/>
      <c r="N1" s="110" t="s">
        <v>33</v>
      </c>
      <c r="O1" s="110"/>
      <c r="P1" s="110" t="s">
        <v>34</v>
      </c>
      <c r="Q1" s="110"/>
      <c r="R1" s="110" t="s">
        <v>108</v>
      </c>
      <c r="S1" s="110"/>
      <c r="T1" s="10" t="s">
        <v>92</v>
      </c>
      <c r="U1" s="10" t="s">
        <v>92</v>
      </c>
      <c r="V1" s="10" t="s">
        <v>92</v>
      </c>
      <c r="W1" s="10" t="s">
        <v>93</v>
      </c>
      <c r="X1" s="10" t="s">
        <v>93</v>
      </c>
      <c r="Y1" s="10" t="s">
        <v>93</v>
      </c>
      <c r="Z1" s="10" t="s">
        <v>94</v>
      </c>
      <c r="AA1" s="10" t="s">
        <v>94</v>
      </c>
      <c r="AB1" s="10" t="s">
        <v>94</v>
      </c>
      <c r="AC1" s="10" t="s">
        <v>95</v>
      </c>
      <c r="AD1" s="10" t="s">
        <v>95</v>
      </c>
      <c r="AE1" s="10" t="s">
        <v>95</v>
      </c>
      <c r="AF1" s="10" t="s">
        <v>96</v>
      </c>
      <c r="AG1" s="10" t="s">
        <v>96</v>
      </c>
      <c r="AH1" s="10" t="s">
        <v>96</v>
      </c>
      <c r="AI1" s="10" t="s">
        <v>109</v>
      </c>
      <c r="AJ1" s="10" t="s">
        <v>109</v>
      </c>
      <c r="AK1" s="10" t="s">
        <v>109</v>
      </c>
      <c r="AL1" s="10" t="s">
        <v>110</v>
      </c>
      <c r="AM1" s="10" t="s">
        <v>110</v>
      </c>
      <c r="AN1" s="10" t="s">
        <v>110</v>
      </c>
      <c r="AO1" s="10" t="s">
        <v>111</v>
      </c>
      <c r="AP1" s="10" t="s">
        <v>111</v>
      </c>
      <c r="AQ1" s="10" t="s">
        <v>111</v>
      </c>
      <c r="AR1" s="11"/>
      <c r="AS1" s="11"/>
      <c r="AT1" s="111" t="s">
        <v>61</v>
      </c>
      <c r="AU1" s="112"/>
      <c r="AV1" s="112"/>
      <c r="AW1" s="112"/>
      <c r="AX1" s="112"/>
      <c r="AY1" s="112"/>
      <c r="AZ1" s="112"/>
      <c r="BA1" s="112"/>
      <c r="BB1" s="112"/>
      <c r="BC1" s="112"/>
      <c r="BD1" s="112"/>
      <c r="BE1" s="112"/>
      <c r="BF1" s="112"/>
      <c r="BG1" s="112"/>
      <c r="BH1" s="112"/>
      <c r="BI1" s="112"/>
      <c r="BJ1" s="112"/>
      <c r="BK1" s="112"/>
      <c r="BL1" s="112"/>
      <c r="BM1" s="112"/>
      <c r="BO1" s="111" t="s">
        <v>83</v>
      </c>
      <c r="BP1" s="112"/>
      <c r="BQ1" s="112"/>
      <c r="BR1" s="112"/>
      <c r="BS1" s="112"/>
      <c r="BT1" s="112"/>
      <c r="BU1" s="112"/>
      <c r="BV1" s="112"/>
      <c r="BW1" s="112"/>
      <c r="BX1" s="112"/>
      <c r="BY1" s="112"/>
      <c r="BZ1" s="112"/>
      <c r="CA1" s="112"/>
      <c r="CB1" s="112"/>
      <c r="CC1" s="112"/>
      <c r="CD1" s="112"/>
      <c r="CE1" s="112"/>
      <c r="CF1" s="112"/>
      <c r="CG1" s="112"/>
      <c r="CH1" s="112"/>
      <c r="CJ1" s="111" t="s">
        <v>84</v>
      </c>
      <c r="CK1" s="112"/>
      <c r="CL1" s="112"/>
      <c r="CM1" s="112"/>
      <c r="CN1" s="112"/>
      <c r="CO1" s="112"/>
      <c r="CP1" s="112"/>
      <c r="CQ1" s="112"/>
      <c r="CR1" s="112"/>
      <c r="CS1" s="112"/>
      <c r="CT1" s="112"/>
      <c r="CU1" s="112"/>
      <c r="CV1" s="112"/>
      <c r="CW1" s="112"/>
      <c r="CX1" s="112"/>
      <c r="CY1" s="112"/>
      <c r="CZ1" s="112"/>
      <c r="DA1" s="112"/>
      <c r="DB1" s="112"/>
      <c r="DC1" s="112"/>
      <c r="DE1" s="111" t="s">
        <v>85</v>
      </c>
      <c r="DF1" s="112"/>
      <c r="DG1" s="112"/>
      <c r="DH1" s="112"/>
      <c r="DI1" s="112"/>
      <c r="DJ1" s="112"/>
      <c r="DK1" s="112"/>
      <c r="DL1" s="112"/>
      <c r="DM1" s="112"/>
      <c r="DN1" s="112"/>
      <c r="DO1" s="112"/>
      <c r="DP1" s="112"/>
      <c r="DQ1" s="112"/>
      <c r="DR1" s="112"/>
      <c r="DS1" s="112"/>
      <c r="DT1" s="112"/>
      <c r="DU1" s="112"/>
      <c r="DV1" s="112"/>
      <c r="DW1" s="112"/>
      <c r="DX1" s="112"/>
    </row>
    <row r="2" spans="1:128" s="4" customFormat="1" ht="13.5" thickBot="1">
      <c r="A2" s="8" t="s">
        <v>4</v>
      </c>
      <c r="B2" s="44" t="s">
        <v>113</v>
      </c>
      <c r="C2" s="44" t="s">
        <v>114</v>
      </c>
      <c r="D2" s="44" t="s">
        <v>113</v>
      </c>
      <c r="E2" s="44" t="s">
        <v>114</v>
      </c>
      <c r="F2" s="44" t="s">
        <v>113</v>
      </c>
      <c r="G2" s="44" t="s">
        <v>114</v>
      </c>
      <c r="H2" s="44" t="s">
        <v>113</v>
      </c>
      <c r="I2" s="44" t="s">
        <v>114</v>
      </c>
      <c r="J2" s="44" t="s">
        <v>113</v>
      </c>
      <c r="K2" s="44" t="s">
        <v>114</v>
      </c>
      <c r="L2" s="44" t="s">
        <v>113</v>
      </c>
      <c r="M2" s="44" t="s">
        <v>114</v>
      </c>
      <c r="N2" s="44" t="s">
        <v>113</v>
      </c>
      <c r="O2" s="44" t="s">
        <v>114</v>
      </c>
      <c r="P2" s="44" t="s">
        <v>113</v>
      </c>
      <c r="Q2" s="44" t="s">
        <v>114</v>
      </c>
      <c r="R2" s="44" t="s">
        <v>113</v>
      </c>
      <c r="S2" s="44" t="s">
        <v>114</v>
      </c>
      <c r="T2" s="44" t="s">
        <v>113</v>
      </c>
      <c r="U2" s="44" t="s">
        <v>114</v>
      </c>
      <c r="V2" s="44" t="s">
        <v>112</v>
      </c>
      <c r="W2" s="44" t="s">
        <v>113</v>
      </c>
      <c r="X2" s="44" t="s">
        <v>114</v>
      </c>
      <c r="Y2" s="44" t="s">
        <v>112</v>
      </c>
      <c r="Z2" s="44" t="s">
        <v>113</v>
      </c>
      <c r="AA2" s="44" t="s">
        <v>114</v>
      </c>
      <c r="AB2" s="44" t="s">
        <v>112</v>
      </c>
      <c r="AC2" s="44" t="s">
        <v>113</v>
      </c>
      <c r="AD2" s="44" t="s">
        <v>114</v>
      </c>
      <c r="AE2" s="44" t="s">
        <v>112</v>
      </c>
      <c r="AF2" s="44" t="s">
        <v>113</v>
      </c>
      <c r="AG2" s="44" t="s">
        <v>114</v>
      </c>
      <c r="AH2" s="44" t="s">
        <v>112</v>
      </c>
      <c r="AI2" s="44" t="s">
        <v>113</v>
      </c>
      <c r="AJ2" s="44" t="s">
        <v>114</v>
      </c>
      <c r="AK2" s="44" t="s">
        <v>112</v>
      </c>
      <c r="AL2" s="44" t="s">
        <v>113</v>
      </c>
      <c r="AM2" s="44" t="s">
        <v>114</v>
      </c>
      <c r="AN2" s="44" t="s">
        <v>112</v>
      </c>
      <c r="AO2" s="44" t="s">
        <v>113</v>
      </c>
      <c r="AP2" s="44" t="s">
        <v>114</v>
      </c>
      <c r="AQ2" s="44" t="s">
        <v>112</v>
      </c>
      <c r="AR2" s="12"/>
      <c r="AS2" s="11"/>
      <c r="AT2" s="6" t="s">
        <v>51</v>
      </c>
      <c r="AU2" s="6" t="s">
        <v>42</v>
      </c>
      <c r="AV2" s="6" t="s">
        <v>43</v>
      </c>
      <c r="AW2" s="6" t="s">
        <v>44</v>
      </c>
      <c r="AX2" s="6" t="s">
        <v>50</v>
      </c>
      <c r="AY2" s="6" t="s">
        <v>57</v>
      </c>
      <c r="AZ2" s="6" t="s">
        <v>58</v>
      </c>
      <c r="BA2" s="6" t="s">
        <v>59</v>
      </c>
      <c r="BB2" s="6" t="s">
        <v>54</v>
      </c>
      <c r="BC2" s="6" t="s">
        <v>52</v>
      </c>
      <c r="BD2" s="6" t="s">
        <v>53</v>
      </c>
      <c r="BE2" s="6" t="s">
        <v>55</v>
      </c>
      <c r="BF2" s="6" t="s">
        <v>56</v>
      </c>
      <c r="BG2" s="6" t="s">
        <v>60</v>
      </c>
      <c r="BH2" s="6" t="s">
        <v>41</v>
      </c>
      <c r="BI2" s="6" t="s">
        <v>62</v>
      </c>
      <c r="BJ2" s="6" t="s">
        <v>72</v>
      </c>
      <c r="BK2" s="6" t="s">
        <v>69</v>
      </c>
      <c r="BL2" s="6" t="s">
        <v>70</v>
      </c>
      <c r="BM2" s="6" t="s">
        <v>71</v>
      </c>
      <c r="BO2" s="6" t="s">
        <v>51</v>
      </c>
      <c r="BP2" s="6" t="s">
        <v>42</v>
      </c>
      <c r="BQ2" s="6" t="s">
        <v>43</v>
      </c>
      <c r="BR2" s="6" t="s">
        <v>44</v>
      </c>
      <c r="BS2" s="6" t="s">
        <v>50</v>
      </c>
      <c r="BT2" s="6" t="s">
        <v>57</v>
      </c>
      <c r="BU2" s="6" t="s">
        <v>58</v>
      </c>
      <c r="BV2" s="6" t="s">
        <v>59</v>
      </c>
      <c r="BW2" s="6" t="s">
        <v>54</v>
      </c>
      <c r="BX2" s="6" t="s">
        <v>52</v>
      </c>
      <c r="BY2" s="6" t="s">
        <v>53</v>
      </c>
      <c r="BZ2" s="6" t="s">
        <v>55</v>
      </c>
      <c r="CA2" s="6" t="s">
        <v>56</v>
      </c>
      <c r="CB2" s="6" t="s">
        <v>60</v>
      </c>
      <c r="CC2" s="6" t="s">
        <v>41</v>
      </c>
      <c r="CD2" s="6" t="s">
        <v>62</v>
      </c>
      <c r="CE2" s="6" t="s">
        <v>72</v>
      </c>
      <c r="CF2" s="6" t="s">
        <v>69</v>
      </c>
      <c r="CG2" s="6" t="s">
        <v>70</v>
      </c>
      <c r="CH2" s="6" t="s">
        <v>71</v>
      </c>
      <c r="CJ2" s="6" t="s">
        <v>51</v>
      </c>
      <c r="CK2" s="6" t="s">
        <v>42</v>
      </c>
      <c r="CL2" s="6" t="s">
        <v>43</v>
      </c>
      <c r="CM2" s="6" t="s">
        <v>44</v>
      </c>
      <c r="CN2" s="6" t="s">
        <v>50</v>
      </c>
      <c r="CO2" s="6" t="s">
        <v>57</v>
      </c>
      <c r="CP2" s="6" t="s">
        <v>58</v>
      </c>
      <c r="CQ2" s="6" t="s">
        <v>59</v>
      </c>
      <c r="CR2" s="6" t="s">
        <v>54</v>
      </c>
      <c r="CS2" s="6" t="s">
        <v>52</v>
      </c>
      <c r="CT2" s="6" t="s">
        <v>53</v>
      </c>
      <c r="CU2" s="6" t="s">
        <v>55</v>
      </c>
      <c r="CV2" s="6" t="s">
        <v>56</v>
      </c>
      <c r="CW2" s="6" t="s">
        <v>60</v>
      </c>
      <c r="CX2" s="6" t="s">
        <v>41</v>
      </c>
      <c r="CY2" s="6" t="s">
        <v>62</v>
      </c>
      <c r="CZ2" s="6" t="s">
        <v>72</v>
      </c>
      <c r="DA2" s="6" t="s">
        <v>69</v>
      </c>
      <c r="DB2" s="6" t="s">
        <v>70</v>
      </c>
      <c r="DC2" s="6" t="s">
        <v>71</v>
      </c>
      <c r="DD2" s="14"/>
      <c r="DE2" s="6" t="s">
        <v>51</v>
      </c>
      <c r="DF2" s="6" t="s">
        <v>42</v>
      </c>
      <c r="DG2" s="6" t="s">
        <v>43</v>
      </c>
      <c r="DH2" s="6" t="s">
        <v>44</v>
      </c>
      <c r="DI2" s="6" t="s">
        <v>50</v>
      </c>
      <c r="DJ2" s="6" t="s">
        <v>57</v>
      </c>
      <c r="DK2" s="6" t="s">
        <v>58</v>
      </c>
      <c r="DL2" s="6" t="s">
        <v>59</v>
      </c>
      <c r="DM2" s="6" t="s">
        <v>54</v>
      </c>
      <c r="DN2" s="6" t="s">
        <v>52</v>
      </c>
      <c r="DO2" s="6" t="s">
        <v>53</v>
      </c>
      <c r="DP2" s="6" t="s">
        <v>55</v>
      </c>
      <c r="DQ2" s="6" t="s">
        <v>56</v>
      </c>
      <c r="DR2" s="6" t="s">
        <v>60</v>
      </c>
      <c r="DS2" s="6" t="s">
        <v>41</v>
      </c>
      <c r="DT2" s="6" t="s">
        <v>62</v>
      </c>
      <c r="DU2" s="6" t="s">
        <v>72</v>
      </c>
      <c r="DV2" s="6" t="s">
        <v>69</v>
      </c>
      <c r="DW2" s="6" t="s">
        <v>70</v>
      </c>
      <c r="DX2" s="6" t="s">
        <v>71</v>
      </c>
    </row>
    <row r="3" spans="1:125" s="4" customFormat="1" ht="12.75">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12"/>
      <c r="AS3" s="11"/>
      <c r="AT3" s="14"/>
      <c r="AU3" s="14"/>
      <c r="AV3" s="14"/>
      <c r="AW3" s="14"/>
      <c r="AX3" s="14"/>
      <c r="AY3" s="14"/>
      <c r="AZ3" s="14"/>
      <c r="BA3" s="14"/>
      <c r="BB3" s="14"/>
      <c r="BC3" s="14"/>
      <c r="BD3" s="14"/>
      <c r="BE3" s="14"/>
      <c r="BF3" s="14"/>
      <c r="BG3" s="14"/>
      <c r="BH3" s="14"/>
      <c r="BI3" s="14"/>
      <c r="BJ3" s="14"/>
      <c r="BO3" s="14"/>
      <c r="BP3" s="14"/>
      <c r="BQ3" s="14"/>
      <c r="BR3" s="14"/>
      <c r="BS3" s="14"/>
      <c r="BT3" s="14"/>
      <c r="BU3" s="14"/>
      <c r="BV3" s="14"/>
      <c r="BW3" s="14"/>
      <c r="BX3" s="14"/>
      <c r="BY3" s="14"/>
      <c r="BZ3" s="14"/>
      <c r="CA3" s="14"/>
      <c r="CB3" s="14"/>
      <c r="CC3" s="14"/>
      <c r="CD3" s="14"/>
      <c r="CE3" s="14"/>
      <c r="CJ3" s="14"/>
      <c r="CK3" s="14"/>
      <c r="CL3" s="14"/>
      <c r="CM3" s="14"/>
      <c r="CN3" s="14"/>
      <c r="CO3" s="14"/>
      <c r="CP3" s="14"/>
      <c r="CQ3" s="14"/>
      <c r="CR3" s="14"/>
      <c r="CS3" s="14"/>
      <c r="CT3" s="14"/>
      <c r="CU3" s="14"/>
      <c r="CV3" s="14"/>
      <c r="CW3" s="14"/>
      <c r="CX3" s="14"/>
      <c r="CY3" s="14"/>
      <c r="CZ3" s="14"/>
      <c r="DD3" s="14"/>
      <c r="DE3" s="14"/>
      <c r="DF3" s="14"/>
      <c r="DG3" s="14"/>
      <c r="DH3" s="14"/>
      <c r="DI3" s="14"/>
      <c r="DJ3" s="14"/>
      <c r="DK3" s="14"/>
      <c r="DL3" s="14"/>
      <c r="DM3" s="14"/>
      <c r="DN3" s="14"/>
      <c r="DO3" s="14"/>
      <c r="DP3" s="14"/>
      <c r="DQ3" s="14"/>
      <c r="DR3" s="14"/>
      <c r="DS3" s="14"/>
      <c r="DT3" s="14"/>
      <c r="DU3" s="14"/>
    </row>
    <row r="4" spans="1:125" s="4" customFormat="1" ht="12.75">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12"/>
      <c r="AS4" s="11"/>
      <c r="AT4" s="14"/>
      <c r="AU4" s="14"/>
      <c r="AV4" s="14"/>
      <c r="AW4" s="14"/>
      <c r="AX4" s="14"/>
      <c r="AY4" s="14"/>
      <c r="AZ4" s="14"/>
      <c r="BA4" s="14"/>
      <c r="BB4" s="14"/>
      <c r="BC4" s="14"/>
      <c r="BD4" s="14"/>
      <c r="BE4" s="14"/>
      <c r="BF4" s="14"/>
      <c r="BG4" s="14"/>
      <c r="BH4" s="14"/>
      <c r="BI4" s="14"/>
      <c r="BJ4" s="14"/>
      <c r="BO4" s="14"/>
      <c r="BP4" s="14"/>
      <c r="BQ4" s="14"/>
      <c r="BR4" s="14"/>
      <c r="BS4" s="14"/>
      <c r="BT4" s="14"/>
      <c r="BU4" s="14"/>
      <c r="BV4" s="14"/>
      <c r="BW4" s="14"/>
      <c r="BX4" s="14"/>
      <c r="BY4" s="14"/>
      <c r="BZ4" s="14"/>
      <c r="CA4" s="14"/>
      <c r="CB4" s="14"/>
      <c r="CC4" s="14"/>
      <c r="CD4" s="14"/>
      <c r="CE4" s="14"/>
      <c r="CJ4" s="14"/>
      <c r="CK4" s="14"/>
      <c r="CL4" s="14"/>
      <c r="CM4" s="14"/>
      <c r="CN4" s="14"/>
      <c r="CO4" s="14"/>
      <c r="CP4" s="14"/>
      <c r="CQ4" s="14"/>
      <c r="CR4" s="14"/>
      <c r="CS4" s="14"/>
      <c r="CT4" s="14"/>
      <c r="CU4" s="14"/>
      <c r="CV4" s="14"/>
      <c r="CW4" s="14"/>
      <c r="CX4" s="14"/>
      <c r="CY4" s="14"/>
      <c r="CZ4" s="14"/>
      <c r="DD4" s="14"/>
      <c r="DE4" s="14"/>
      <c r="DF4" s="14"/>
      <c r="DG4" s="14"/>
      <c r="DH4" s="14"/>
      <c r="DI4" s="14"/>
      <c r="DJ4" s="14"/>
      <c r="DK4" s="14"/>
      <c r="DL4" s="14"/>
      <c r="DM4" s="14"/>
      <c r="DN4" s="14"/>
      <c r="DO4" s="14"/>
      <c r="DP4" s="14"/>
      <c r="DQ4" s="14"/>
      <c r="DR4" s="14"/>
      <c r="DS4" s="14"/>
      <c r="DT4" s="14"/>
      <c r="DU4" s="14"/>
    </row>
    <row r="5" spans="1:125" s="4" customFormat="1" ht="12.7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12"/>
      <c r="AS5" s="11"/>
      <c r="AT5" s="14"/>
      <c r="AU5" s="14"/>
      <c r="AV5" s="14"/>
      <c r="AW5" s="14"/>
      <c r="AX5" s="14"/>
      <c r="AY5" s="14"/>
      <c r="AZ5" s="14"/>
      <c r="BA5" s="14"/>
      <c r="BB5" s="14"/>
      <c r="BC5" s="14"/>
      <c r="BD5" s="14"/>
      <c r="BE5" s="14"/>
      <c r="BF5" s="14"/>
      <c r="BG5" s="14"/>
      <c r="BH5" s="14"/>
      <c r="BI5" s="14"/>
      <c r="BJ5" s="14"/>
      <c r="BO5" s="14"/>
      <c r="BP5" s="14"/>
      <c r="BQ5" s="14"/>
      <c r="BR5" s="14"/>
      <c r="BS5" s="14"/>
      <c r="BT5" s="14"/>
      <c r="BU5" s="14"/>
      <c r="BV5" s="14"/>
      <c r="BW5" s="14"/>
      <c r="BX5" s="14"/>
      <c r="BY5" s="14"/>
      <c r="BZ5" s="14"/>
      <c r="CA5" s="14"/>
      <c r="CB5" s="14"/>
      <c r="CC5" s="14"/>
      <c r="CD5" s="14"/>
      <c r="CE5" s="14"/>
      <c r="CJ5" s="14"/>
      <c r="CK5" s="14"/>
      <c r="CL5" s="14"/>
      <c r="CM5" s="14"/>
      <c r="CN5" s="14"/>
      <c r="CO5" s="14"/>
      <c r="CP5" s="14"/>
      <c r="CQ5" s="14"/>
      <c r="CR5" s="14"/>
      <c r="CS5" s="14"/>
      <c r="CT5" s="14"/>
      <c r="CU5" s="14"/>
      <c r="CV5" s="14"/>
      <c r="CW5" s="14"/>
      <c r="CX5" s="14"/>
      <c r="CY5" s="14"/>
      <c r="CZ5" s="14"/>
      <c r="DD5" s="14"/>
      <c r="DE5" s="14"/>
      <c r="DF5" s="14"/>
      <c r="DG5" s="14"/>
      <c r="DH5" s="14"/>
      <c r="DI5" s="14"/>
      <c r="DJ5" s="14"/>
      <c r="DK5" s="14"/>
      <c r="DL5" s="14"/>
      <c r="DM5" s="14"/>
      <c r="DN5" s="14"/>
      <c r="DO5" s="14"/>
      <c r="DP5" s="14"/>
      <c r="DQ5" s="14"/>
      <c r="DR5" s="14"/>
      <c r="DS5" s="14"/>
      <c r="DT5" s="14"/>
      <c r="DU5" s="14"/>
    </row>
    <row r="6" spans="1:125" s="4" customFormat="1" ht="12.75">
      <c r="A6" s="34"/>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12"/>
      <c r="AS6" s="11"/>
      <c r="AT6" s="14"/>
      <c r="AU6" s="14"/>
      <c r="AV6" s="14"/>
      <c r="AW6" s="14"/>
      <c r="AX6" s="14"/>
      <c r="AY6" s="14"/>
      <c r="AZ6" s="14"/>
      <c r="BA6" s="14"/>
      <c r="BB6" s="14"/>
      <c r="BC6" s="14"/>
      <c r="BD6" s="14"/>
      <c r="BE6" s="14"/>
      <c r="BF6" s="14"/>
      <c r="BG6" s="14"/>
      <c r="BH6" s="14"/>
      <c r="BI6" s="14"/>
      <c r="BJ6" s="14"/>
      <c r="BO6" s="14"/>
      <c r="BP6" s="14"/>
      <c r="BQ6" s="14"/>
      <c r="BR6" s="14"/>
      <c r="BS6" s="14"/>
      <c r="BT6" s="14"/>
      <c r="BU6" s="14"/>
      <c r="BV6" s="14"/>
      <c r="BW6" s="14"/>
      <c r="BX6" s="14"/>
      <c r="BY6" s="14"/>
      <c r="BZ6" s="14"/>
      <c r="CA6" s="14"/>
      <c r="CB6" s="14"/>
      <c r="CC6" s="14"/>
      <c r="CD6" s="14"/>
      <c r="CE6" s="14"/>
      <c r="CJ6" s="14"/>
      <c r="CK6" s="14"/>
      <c r="CL6" s="14"/>
      <c r="CM6" s="14"/>
      <c r="CN6" s="14"/>
      <c r="CO6" s="14"/>
      <c r="CP6" s="14"/>
      <c r="CQ6" s="14"/>
      <c r="CR6" s="14"/>
      <c r="CS6" s="14"/>
      <c r="CT6" s="14"/>
      <c r="CU6" s="14"/>
      <c r="CV6" s="14"/>
      <c r="CW6" s="14"/>
      <c r="CX6" s="14"/>
      <c r="CY6" s="14"/>
      <c r="CZ6" s="14"/>
      <c r="DD6" s="14"/>
      <c r="DE6" s="14"/>
      <c r="DF6" s="14"/>
      <c r="DG6" s="14"/>
      <c r="DH6" s="14"/>
      <c r="DI6" s="14"/>
      <c r="DJ6" s="14"/>
      <c r="DK6" s="14"/>
      <c r="DL6" s="14"/>
      <c r="DM6" s="14"/>
      <c r="DN6" s="14"/>
      <c r="DO6" s="14"/>
      <c r="DP6" s="14"/>
      <c r="DQ6" s="14"/>
      <c r="DR6" s="14"/>
      <c r="DS6" s="14"/>
      <c r="DT6" s="14"/>
      <c r="DU6" s="14"/>
    </row>
    <row r="7" spans="1:128" ht="12.75">
      <c r="A7" s="9">
        <v>1816</v>
      </c>
      <c r="B7" s="30"/>
      <c r="C7" s="30"/>
      <c r="D7" s="30">
        <v>16942</v>
      </c>
      <c r="E7" s="30">
        <v>255</v>
      </c>
      <c r="F7" s="30">
        <v>10554</v>
      </c>
      <c r="G7" s="30">
        <v>132</v>
      </c>
      <c r="H7" s="30">
        <v>3516</v>
      </c>
      <c r="I7" s="30">
        <v>130</v>
      </c>
      <c r="J7" s="30">
        <v>6815</v>
      </c>
      <c r="K7" s="30">
        <v>202</v>
      </c>
      <c r="L7" s="30"/>
      <c r="M7" s="30"/>
      <c r="N7" s="30">
        <v>10582</v>
      </c>
      <c r="O7" s="30">
        <v>800</v>
      </c>
      <c r="P7" s="30"/>
      <c r="Q7" s="30"/>
      <c r="R7" s="33">
        <f aca="true" t="shared" si="0" ref="R7:R38">MAX(B7,D7,F7,H7,J7,L7,N7,P7)</f>
        <v>16942</v>
      </c>
      <c r="S7" s="33">
        <f aca="true" t="shared" si="1" ref="S7:S38">MAX(C7,E7,G7,I7,K7,M7,O7,Q7)</f>
        <v>800</v>
      </c>
      <c r="T7" s="43"/>
      <c r="U7" s="43"/>
      <c r="V7" s="43"/>
      <c r="W7" s="43">
        <f aca="true" t="shared" si="2" ref="W7:W38">D7/R7*100</f>
        <v>100</v>
      </c>
      <c r="X7" s="43">
        <f aca="true" t="shared" si="3" ref="X7:X38">E7/S7*100</f>
        <v>31.874999999999996</v>
      </c>
      <c r="Y7" s="43">
        <f>(W7+X7)/2</f>
        <v>65.9375</v>
      </c>
      <c r="Z7" s="43">
        <f aca="true" t="shared" si="4" ref="Z7:Z38">F7/R7*100</f>
        <v>62.29488844292291</v>
      </c>
      <c r="AA7" s="43">
        <f aca="true" t="shared" si="5" ref="AA7:AA38">G7/S7*100</f>
        <v>16.5</v>
      </c>
      <c r="AB7" s="43">
        <f>(Z7+AA7)/2</f>
        <v>39.397444221461456</v>
      </c>
      <c r="AC7" s="43">
        <f aca="true" t="shared" si="6" ref="AC7:AC38">H7/R7*100</f>
        <v>20.75315783260536</v>
      </c>
      <c r="AD7" s="43">
        <f aca="true" t="shared" si="7" ref="AD7:AD38">I7/S7*100</f>
        <v>16.25</v>
      </c>
      <c r="AE7" s="43">
        <f>(AC7+AD7)/2</f>
        <v>18.50157891630268</v>
      </c>
      <c r="AF7" s="43">
        <f aca="true" t="shared" si="8" ref="AF7:AF38">J7/R7*100</f>
        <v>40.22547515051352</v>
      </c>
      <c r="AG7" s="43">
        <f aca="true" t="shared" si="9" ref="AG7:AG38">K7/S7*100</f>
        <v>25.25</v>
      </c>
      <c r="AH7" s="43">
        <f>(AF7+AG7)/2</f>
        <v>32.73773757525676</v>
      </c>
      <c r="AI7" s="43"/>
      <c r="AJ7" s="43"/>
      <c r="AK7" s="43"/>
      <c r="AL7" s="43">
        <f aca="true" t="shared" si="10" ref="AL7:AL38">N7/R7*100</f>
        <v>62.46015818675481</v>
      </c>
      <c r="AM7" s="43">
        <f aca="true" t="shared" si="11" ref="AM7:AM38">O7/S7*100</f>
        <v>100</v>
      </c>
      <c r="AN7" s="43">
        <f>(AL7+AM7)/2</f>
        <v>81.23007909337741</v>
      </c>
      <c r="AO7" s="43"/>
      <c r="AP7" s="43"/>
      <c r="AQ7" s="43"/>
      <c r="AR7" s="13"/>
      <c r="AS7" s="11">
        <v>1816</v>
      </c>
      <c r="AT7" s="28">
        <f>MAX(Y7,AB7)/MIN(Y7,AB7)</f>
        <v>1.6736491745340438</v>
      </c>
      <c r="AU7" s="28">
        <f>MAX(Y7,AE7)/MIN(Y7,AE7)</f>
        <v>3.5638850229100782</v>
      </c>
      <c r="AV7" s="28">
        <f>MAX(Y7,AH7)/MIN(Y7,AH7)</f>
        <v>2.0141129132220694</v>
      </c>
      <c r="AW7" s="28">
        <f>MAX(Y7,AN7)/MIN(Y7,AN7)</f>
        <v>1.2319253701365296</v>
      </c>
      <c r="AX7" s="28">
        <f>MAX(AB7,AE7)/MIN(AB7,AE7)</f>
        <v>2.129409841164765</v>
      </c>
      <c r="AY7" s="28">
        <f>MAX(AE7,AN7)/MIN(AE7,AN7)</f>
        <v>4.390440375972532</v>
      </c>
      <c r="AZ7" s="28">
        <f>MAX(AE7,AH7)/MIN(AE7,AH7)</f>
        <v>1.769456419009184</v>
      </c>
      <c r="BA7" s="28">
        <f>MAX(AH7,AN7)/MIN(AH7,AN7)</f>
        <v>2.481236796117862</v>
      </c>
      <c r="BB7" s="28">
        <f aca="true" t="shared" si="12" ref="BB7:BB38">MAX(AB7,AN7)/MIN(AB7,AN7)</f>
        <v>2.061810878816549</v>
      </c>
      <c r="BC7" s="28">
        <f aca="true" t="shared" si="13" ref="BC7:BC38">MAX(AB7,AH7)/MIN(AB7,AH7)</f>
        <v>1.2034259890713437</v>
      </c>
      <c r="BD7" s="28"/>
      <c r="BE7" s="28"/>
      <c r="BF7" s="28"/>
      <c r="BG7" s="28"/>
      <c r="BH7" s="28"/>
      <c r="BI7" s="28"/>
      <c r="BJ7" s="28"/>
      <c r="BK7" s="28"/>
      <c r="BL7" s="28"/>
      <c r="BM7" s="28"/>
      <c r="BN7" s="11">
        <v>1816</v>
      </c>
      <c r="BO7">
        <f>IF(AT7&gt;2.49,1,0)</f>
        <v>0</v>
      </c>
      <c r="BP7">
        <f aca="true" t="shared" si="14" ref="BP7:BP70">IF(AU7&gt;2.49,1,0)</f>
        <v>1</v>
      </c>
      <c r="BQ7">
        <f aca="true" t="shared" si="15" ref="BQ7:BQ70">IF(AV7&gt;2.49,1,0)</f>
        <v>0</v>
      </c>
      <c r="BR7">
        <f aca="true" t="shared" si="16" ref="BR7:BR70">IF(AW7&gt;2.49,1,0)</f>
        <v>0</v>
      </c>
      <c r="BS7">
        <f aca="true" t="shared" si="17" ref="BS7:BS70">IF(AX7&gt;2.49,1,0)</f>
        <v>0</v>
      </c>
      <c r="BT7">
        <f aca="true" t="shared" si="18" ref="BT7:BT70">IF(AY7&gt;2.49,1,0)</f>
        <v>1</v>
      </c>
      <c r="BU7">
        <f aca="true" t="shared" si="19" ref="BU7:BU70">IF(AZ7&gt;2.49,1,0)</f>
        <v>0</v>
      </c>
      <c r="BV7">
        <f aca="true" t="shared" si="20" ref="BV7:BV70">IF(BA7&gt;2.49,1,0)</f>
        <v>0</v>
      </c>
      <c r="BW7">
        <f aca="true" t="shared" si="21" ref="BW7:BW70">IF(BB7&gt;2.49,1,0)</f>
        <v>0</v>
      </c>
      <c r="BX7">
        <f aca="true" t="shared" si="22" ref="BX7:BX70">IF(BC7&gt;2.49,1,0)</f>
        <v>0</v>
      </c>
      <c r="BY7">
        <f aca="true" t="shared" si="23" ref="BY7:BY70">IF(BD7&gt;2.49,1,0)</f>
        <v>0</v>
      </c>
      <c r="BZ7">
        <f aca="true" t="shared" si="24" ref="BZ7:BZ70">IF(BE7&gt;2.49,1,0)</f>
        <v>0</v>
      </c>
      <c r="CA7">
        <f aca="true" t="shared" si="25" ref="CA7:CA70">IF(BF7&gt;2.49,1,0)</f>
        <v>0</v>
      </c>
      <c r="CB7">
        <f aca="true" t="shared" si="26" ref="CB7:CB70">IF(BG7&gt;2.49,1,0)</f>
        <v>0</v>
      </c>
      <c r="CC7">
        <f aca="true" t="shared" si="27" ref="CC7:CC70">IF(BH7&gt;2.49,1,0)</f>
        <v>0</v>
      </c>
      <c r="CD7">
        <f aca="true" t="shared" si="28" ref="CD7:CD70">IF(BI7&gt;2.49,1,0)</f>
        <v>0</v>
      </c>
      <c r="CE7">
        <f aca="true" t="shared" si="29" ref="CE7:CE70">IF(BJ7&gt;2.49,1,0)</f>
        <v>0</v>
      </c>
      <c r="CF7">
        <f aca="true" t="shared" si="30" ref="CF7:CF70">IF(BK7&gt;2.49,1,0)</f>
        <v>0</v>
      </c>
      <c r="CG7">
        <f aca="true" t="shared" si="31" ref="CG7:CG70">IF(BL7&gt;2.49,1,0)</f>
        <v>0</v>
      </c>
      <c r="CH7">
        <f aca="true" t="shared" si="32" ref="CH7:CH70">IF(BM7&gt;2.49,1,0)</f>
        <v>0</v>
      </c>
      <c r="CI7" s="11">
        <v>1816</v>
      </c>
      <c r="CJ7">
        <f>IF(BO5+BO6+BO7&gt;2,1,0)</f>
        <v>0</v>
      </c>
      <c r="CK7">
        <f aca="true" t="shared" si="33" ref="CK7:DC7">IF(BP5+BP6+BP7&gt;2,1,0)</f>
        <v>0</v>
      </c>
      <c r="CL7">
        <f t="shared" si="33"/>
        <v>0</v>
      </c>
      <c r="CM7">
        <f t="shared" si="33"/>
        <v>0</v>
      </c>
      <c r="CN7">
        <f t="shared" si="33"/>
        <v>0</v>
      </c>
      <c r="CO7">
        <f t="shared" si="33"/>
        <v>0</v>
      </c>
      <c r="CP7">
        <f t="shared" si="33"/>
        <v>0</v>
      </c>
      <c r="CQ7">
        <f t="shared" si="33"/>
        <v>0</v>
      </c>
      <c r="CR7">
        <f t="shared" si="33"/>
        <v>0</v>
      </c>
      <c r="CS7">
        <f t="shared" si="33"/>
        <v>0</v>
      </c>
      <c r="CT7">
        <f t="shared" si="33"/>
        <v>0</v>
      </c>
      <c r="CU7">
        <f t="shared" si="33"/>
        <v>0</v>
      </c>
      <c r="CV7">
        <f t="shared" si="33"/>
        <v>0</v>
      </c>
      <c r="CW7">
        <f t="shared" si="33"/>
        <v>0</v>
      </c>
      <c r="CX7">
        <f t="shared" si="33"/>
        <v>0</v>
      </c>
      <c r="CY7">
        <f t="shared" si="33"/>
        <v>0</v>
      </c>
      <c r="CZ7">
        <f t="shared" si="33"/>
        <v>0</v>
      </c>
      <c r="DA7">
        <f t="shared" si="33"/>
        <v>0</v>
      </c>
      <c r="DB7">
        <f t="shared" si="33"/>
        <v>0</v>
      </c>
      <c r="DC7">
        <f t="shared" si="33"/>
        <v>0</v>
      </c>
      <c r="DD7" s="11">
        <v>1816</v>
      </c>
      <c r="DE7">
        <f aca="true" t="shared" si="34" ref="DE7:DX7">IF(BO3+BO4+BO5+BO6+BO7&gt;4,1,0)</f>
        <v>0</v>
      </c>
      <c r="DF7">
        <f t="shared" si="34"/>
        <v>0</v>
      </c>
      <c r="DG7">
        <f t="shared" si="34"/>
        <v>0</v>
      </c>
      <c r="DH7">
        <f t="shared" si="34"/>
        <v>0</v>
      </c>
      <c r="DI7">
        <f t="shared" si="34"/>
        <v>0</v>
      </c>
      <c r="DJ7">
        <f t="shared" si="34"/>
        <v>0</v>
      </c>
      <c r="DK7">
        <f t="shared" si="34"/>
        <v>0</v>
      </c>
      <c r="DL7">
        <f t="shared" si="34"/>
        <v>0</v>
      </c>
      <c r="DM7">
        <f t="shared" si="34"/>
        <v>0</v>
      </c>
      <c r="DN7">
        <f t="shared" si="34"/>
        <v>0</v>
      </c>
      <c r="DO7">
        <f t="shared" si="34"/>
        <v>0</v>
      </c>
      <c r="DP7">
        <f t="shared" si="34"/>
        <v>0</v>
      </c>
      <c r="DQ7">
        <f t="shared" si="34"/>
        <v>0</v>
      </c>
      <c r="DR7">
        <f t="shared" si="34"/>
        <v>0</v>
      </c>
      <c r="DS7">
        <f t="shared" si="34"/>
        <v>0</v>
      </c>
      <c r="DT7">
        <f t="shared" si="34"/>
        <v>0</v>
      </c>
      <c r="DU7">
        <f t="shared" si="34"/>
        <v>0</v>
      </c>
      <c r="DV7">
        <f t="shared" si="34"/>
        <v>0</v>
      </c>
      <c r="DW7">
        <f t="shared" si="34"/>
        <v>0</v>
      </c>
      <c r="DX7">
        <f t="shared" si="34"/>
        <v>0</v>
      </c>
    </row>
    <row r="8" spans="1:128" ht="12.75">
      <c r="A8" s="9">
        <v>1817</v>
      </c>
      <c r="B8" s="30"/>
      <c r="C8" s="30"/>
      <c r="D8" s="30">
        <v>16088</v>
      </c>
      <c r="E8" s="30">
        <v>190</v>
      </c>
      <c r="F8" s="30">
        <v>8864</v>
      </c>
      <c r="G8" s="30">
        <v>131</v>
      </c>
      <c r="H8" s="30">
        <v>3061</v>
      </c>
      <c r="I8" s="30">
        <v>130</v>
      </c>
      <c r="J8" s="30">
        <v>6815</v>
      </c>
      <c r="K8" s="30">
        <v>202</v>
      </c>
      <c r="L8" s="30"/>
      <c r="M8" s="30"/>
      <c r="N8" s="30">
        <v>8425</v>
      </c>
      <c r="O8" s="30">
        <v>700</v>
      </c>
      <c r="P8" s="30"/>
      <c r="Q8" s="30"/>
      <c r="R8" s="33">
        <f t="shared" si="0"/>
        <v>16088</v>
      </c>
      <c r="S8" s="33">
        <f t="shared" si="1"/>
        <v>700</v>
      </c>
      <c r="T8" s="43"/>
      <c r="U8" s="43"/>
      <c r="V8" s="43"/>
      <c r="W8" s="43">
        <f t="shared" si="2"/>
        <v>100</v>
      </c>
      <c r="X8" s="43">
        <f t="shared" si="3"/>
        <v>27.142857142857142</v>
      </c>
      <c r="Y8" s="43">
        <f>(W8+X8)/2</f>
        <v>63.57142857142857</v>
      </c>
      <c r="Z8" s="43">
        <f t="shared" si="4"/>
        <v>55.096966683242165</v>
      </c>
      <c r="AA8" s="43">
        <f t="shared" si="5"/>
        <v>18.714285714285715</v>
      </c>
      <c r="AB8" s="43">
        <f>(Z8+AA8)/2</f>
        <v>36.90562619876394</v>
      </c>
      <c r="AC8" s="43">
        <f t="shared" si="6"/>
        <v>19.026603679761312</v>
      </c>
      <c r="AD8" s="43">
        <f t="shared" si="7"/>
        <v>18.571428571428573</v>
      </c>
      <c r="AE8" s="43">
        <f>(AC8+AD8)/2</f>
        <v>18.799016125594942</v>
      </c>
      <c r="AF8" s="43">
        <f t="shared" si="8"/>
        <v>42.3607657881651</v>
      </c>
      <c r="AG8" s="43">
        <f t="shared" si="9"/>
        <v>28.857142857142858</v>
      </c>
      <c r="AH8" s="43">
        <f>(AF8+AG8)/2</f>
        <v>35.60895432265398</v>
      </c>
      <c r="AI8" s="43"/>
      <c r="AJ8" s="43"/>
      <c r="AK8" s="43"/>
      <c r="AL8" s="43">
        <f t="shared" si="10"/>
        <v>52.36822476379911</v>
      </c>
      <c r="AM8" s="43">
        <f t="shared" si="11"/>
        <v>100</v>
      </c>
      <c r="AN8" s="43">
        <f aca="true" t="shared" si="35" ref="AN8:AN71">(AL8+AM8)/2</f>
        <v>76.18411238189955</v>
      </c>
      <c r="AO8" s="43"/>
      <c r="AP8" s="43"/>
      <c r="AQ8" s="43"/>
      <c r="AR8" s="13"/>
      <c r="AS8" s="11">
        <v>1817</v>
      </c>
      <c r="AT8" s="28">
        <f aca="true" t="shared" si="36" ref="AT8:AT60">MAX(Y8,AB8)/MIN(Y8,AB8)</f>
        <v>1.722540303991854</v>
      </c>
      <c r="AU8" s="28">
        <f aca="true" t="shared" si="37" ref="AU8:AU71">MAX(Y8,AE8)/MIN(Y8,AE8)</f>
        <v>3.381635940238159</v>
      </c>
      <c r="AV8" s="28">
        <f aca="true" t="shared" si="38" ref="AV8:AV71">MAX(Y8,AH8)/MIN(Y8,AH8)</f>
        <v>1.7852652452359492</v>
      </c>
      <c r="AW8" s="28">
        <f aca="true" t="shared" si="39" ref="AW8:AW71">MAX(Y8,AN8)/MIN(Y8,AN8)</f>
        <v>1.1984017678051615</v>
      </c>
      <c r="AX8" s="28">
        <f aca="true" t="shared" si="40" ref="AX8:AX60">MAX(AB8,AE8)/MIN(AB8,AE8)</f>
        <v>1.963167963269991</v>
      </c>
      <c r="AY8" s="28">
        <f aca="true" t="shared" si="41" ref="AY8:AY71">MAX(AE8,AN8)/MIN(AE8,AN8)</f>
        <v>4.05255848885488</v>
      </c>
      <c r="AZ8" s="28">
        <f>MAX(AE8,AH8)/MIN(AE8,AH8)</f>
        <v>1.8941924452191001</v>
      </c>
      <c r="BA8" s="28">
        <f>MAX(AH8,AN8)/MIN(AH8,AN8)</f>
        <v>2.1394650258918766</v>
      </c>
      <c r="BB8" s="28">
        <f t="shared" si="12"/>
        <v>2.0642953454194783</v>
      </c>
      <c r="BC8" s="28">
        <f t="shared" si="13"/>
        <v>1.036414208189344</v>
      </c>
      <c r="BD8" s="28"/>
      <c r="BE8" s="28"/>
      <c r="BF8" s="28"/>
      <c r="BG8" s="28"/>
      <c r="BH8" s="28"/>
      <c r="BI8" s="28"/>
      <c r="BJ8" s="28"/>
      <c r="BK8" s="28"/>
      <c r="BL8" s="28"/>
      <c r="BM8" s="28"/>
      <c r="BN8" s="11">
        <v>1817</v>
      </c>
      <c r="BO8">
        <f aca="true" t="shared" si="42" ref="BO8:BO71">IF(AT8&gt;2.49,1,0)</f>
        <v>0</v>
      </c>
      <c r="BP8">
        <f t="shared" si="14"/>
        <v>1</v>
      </c>
      <c r="BQ8">
        <f t="shared" si="15"/>
        <v>0</v>
      </c>
      <c r="BR8">
        <f t="shared" si="16"/>
        <v>0</v>
      </c>
      <c r="BS8">
        <f t="shared" si="17"/>
        <v>0</v>
      </c>
      <c r="BT8">
        <f t="shared" si="18"/>
        <v>1</v>
      </c>
      <c r="BU8">
        <f t="shared" si="19"/>
        <v>0</v>
      </c>
      <c r="BV8">
        <f t="shared" si="20"/>
        <v>0</v>
      </c>
      <c r="BW8">
        <f t="shared" si="21"/>
        <v>0</v>
      </c>
      <c r="BX8">
        <f t="shared" si="22"/>
        <v>0</v>
      </c>
      <c r="BY8">
        <f t="shared" si="23"/>
        <v>0</v>
      </c>
      <c r="BZ8">
        <f t="shared" si="24"/>
        <v>0</v>
      </c>
      <c r="CA8">
        <f t="shared" si="25"/>
        <v>0</v>
      </c>
      <c r="CB8">
        <f t="shared" si="26"/>
        <v>0</v>
      </c>
      <c r="CC8">
        <f t="shared" si="27"/>
        <v>0</v>
      </c>
      <c r="CD8">
        <f t="shared" si="28"/>
        <v>0</v>
      </c>
      <c r="CE8">
        <f t="shared" si="29"/>
        <v>0</v>
      </c>
      <c r="CF8">
        <f t="shared" si="30"/>
        <v>0</v>
      </c>
      <c r="CG8">
        <f t="shared" si="31"/>
        <v>0</v>
      </c>
      <c r="CH8">
        <f t="shared" si="32"/>
        <v>0</v>
      </c>
      <c r="CI8" s="11">
        <v>1817</v>
      </c>
      <c r="CJ8">
        <f aca="true" t="shared" si="43" ref="CJ8:CJ71">IF(BO6+BO7+BO8&gt;2,1,0)</f>
        <v>0</v>
      </c>
      <c r="CK8">
        <f aca="true" t="shared" si="44" ref="CK8:CK71">IF(BP6+BP7+BP8&gt;2,1,0)</f>
        <v>0</v>
      </c>
      <c r="CL8">
        <f aca="true" t="shared" si="45" ref="CL8:CL71">IF(BQ6+BQ7+BQ8&gt;2,1,0)</f>
        <v>0</v>
      </c>
      <c r="CM8">
        <f aca="true" t="shared" si="46" ref="CM8:CM71">IF(BR6+BR7+BR8&gt;2,1,0)</f>
        <v>0</v>
      </c>
      <c r="CN8">
        <f aca="true" t="shared" si="47" ref="CN8:CN71">IF(BS6+BS7+BS8&gt;2,1,0)</f>
        <v>0</v>
      </c>
      <c r="CO8">
        <f aca="true" t="shared" si="48" ref="CO8:CO71">IF(BT6+BT7+BT8&gt;2,1,0)</f>
        <v>0</v>
      </c>
      <c r="CP8">
        <f aca="true" t="shared" si="49" ref="CP8:CP71">IF(BU6+BU7+BU8&gt;2,1,0)</f>
        <v>0</v>
      </c>
      <c r="CQ8">
        <f aca="true" t="shared" si="50" ref="CQ8:CQ71">IF(BV6+BV7+BV8&gt;2,1,0)</f>
        <v>0</v>
      </c>
      <c r="CR8">
        <f aca="true" t="shared" si="51" ref="CR8:CR71">IF(BW6+BW7+BW8&gt;2,1,0)</f>
        <v>0</v>
      </c>
      <c r="CS8">
        <f aca="true" t="shared" si="52" ref="CS8:CS71">IF(BX6+BX7+BX8&gt;2,1,0)</f>
        <v>0</v>
      </c>
      <c r="CT8">
        <f aca="true" t="shared" si="53" ref="CT8:CT71">IF(BY6+BY7+BY8&gt;2,1,0)</f>
        <v>0</v>
      </c>
      <c r="CU8">
        <f aca="true" t="shared" si="54" ref="CU8:CU71">IF(BZ6+BZ7+BZ8&gt;2,1,0)</f>
        <v>0</v>
      </c>
      <c r="CV8">
        <f aca="true" t="shared" si="55" ref="CV8:CV71">IF(CA6+CA7+CA8&gt;2,1,0)</f>
        <v>0</v>
      </c>
      <c r="CW8">
        <f aca="true" t="shared" si="56" ref="CW8:CW71">IF(CB6+CB7+CB8&gt;2,1,0)</f>
        <v>0</v>
      </c>
      <c r="CX8">
        <f aca="true" t="shared" si="57" ref="CX8:CX71">IF(CC6+CC7+CC8&gt;2,1,0)</f>
        <v>0</v>
      </c>
      <c r="CY8">
        <f aca="true" t="shared" si="58" ref="CY8:CY71">IF(CD6+CD7+CD8&gt;2,1,0)</f>
        <v>0</v>
      </c>
      <c r="CZ8">
        <f aca="true" t="shared" si="59" ref="CZ8:CZ71">IF(CE6+CE7+CE8&gt;2,1,0)</f>
        <v>0</v>
      </c>
      <c r="DA8">
        <f aca="true" t="shared" si="60" ref="DA8:DA71">IF(CF6+CF7+CF8&gt;2,1,0)</f>
        <v>0</v>
      </c>
      <c r="DB8">
        <f aca="true" t="shared" si="61" ref="DB8:DB71">IF(CG6+CG7+CG8&gt;2,1,0)</f>
        <v>0</v>
      </c>
      <c r="DC8">
        <f aca="true" t="shared" si="62" ref="DC8:DC71">IF(CH6+CH7+CH8&gt;2,1,0)</f>
        <v>0</v>
      </c>
      <c r="DD8" s="11">
        <v>1817</v>
      </c>
      <c r="DE8">
        <f aca="true" t="shared" si="63" ref="DE8:DE71">IF(BO4+BO5+BO6+BO7+BO8&gt;4,1,0)</f>
        <v>0</v>
      </c>
      <c r="DF8">
        <f aca="true" t="shared" si="64" ref="DF8:DF71">IF(BP4+BP5+BP6+BP7+BP8&gt;4,1,0)</f>
        <v>0</v>
      </c>
      <c r="DG8">
        <f aca="true" t="shared" si="65" ref="DG8:DG71">IF(BQ4+BQ5+BQ6+BQ7+BQ8&gt;4,1,0)</f>
        <v>0</v>
      </c>
      <c r="DH8">
        <f aca="true" t="shared" si="66" ref="DH8:DH71">IF(BR4+BR5+BR6+BR7+BR8&gt;4,1,0)</f>
        <v>0</v>
      </c>
      <c r="DI8">
        <f aca="true" t="shared" si="67" ref="DI8:DI71">IF(BS4+BS5+BS6+BS7+BS8&gt;4,1,0)</f>
        <v>0</v>
      </c>
      <c r="DJ8">
        <f aca="true" t="shared" si="68" ref="DJ8:DJ71">IF(BT4+BT5+BT6+BT7+BT8&gt;4,1,0)</f>
        <v>0</v>
      </c>
      <c r="DK8">
        <f aca="true" t="shared" si="69" ref="DK8:DK71">IF(BU4+BU5+BU6+BU7+BU8&gt;4,1,0)</f>
        <v>0</v>
      </c>
      <c r="DL8">
        <f aca="true" t="shared" si="70" ref="DL8:DL71">IF(BV4+BV5+BV6+BV7+BV8&gt;4,1,0)</f>
        <v>0</v>
      </c>
      <c r="DM8">
        <f aca="true" t="shared" si="71" ref="DM8:DM71">IF(BW4+BW5+BW6+BW7+BW8&gt;4,1,0)</f>
        <v>0</v>
      </c>
      <c r="DN8">
        <f aca="true" t="shared" si="72" ref="DN8:DN71">IF(BX4+BX5+BX6+BX7+BX8&gt;4,1,0)</f>
        <v>0</v>
      </c>
      <c r="DO8">
        <f aca="true" t="shared" si="73" ref="DO8:DO71">IF(BY4+BY5+BY6+BY7+BY8&gt;4,1,0)</f>
        <v>0</v>
      </c>
      <c r="DP8">
        <f aca="true" t="shared" si="74" ref="DP8:DP71">IF(BZ4+BZ5+BZ6+BZ7+BZ8&gt;4,1,0)</f>
        <v>0</v>
      </c>
      <c r="DQ8">
        <f aca="true" t="shared" si="75" ref="DQ8:DQ71">IF(CA4+CA5+CA6+CA7+CA8&gt;4,1,0)</f>
        <v>0</v>
      </c>
      <c r="DR8">
        <f aca="true" t="shared" si="76" ref="DR8:DR71">IF(CB4+CB5+CB6+CB7+CB8&gt;4,1,0)</f>
        <v>0</v>
      </c>
      <c r="DS8">
        <f aca="true" t="shared" si="77" ref="DS8:DS71">IF(CC4+CC5+CC6+CC7+CC8&gt;4,1,0)</f>
        <v>0</v>
      </c>
      <c r="DT8">
        <f aca="true" t="shared" si="78" ref="DT8:DT71">IF(CD4+CD5+CD6+CD7+CD8&gt;4,1,0)</f>
        <v>0</v>
      </c>
      <c r="DU8">
        <f aca="true" t="shared" si="79" ref="DU8:DU71">IF(CE4+CE5+CE6+CE7+CE8&gt;4,1,0)</f>
        <v>0</v>
      </c>
      <c r="DV8">
        <f aca="true" t="shared" si="80" ref="DV8:DV71">IF(CF4+CF5+CF6+CF7+CF8&gt;4,1,0)</f>
        <v>0</v>
      </c>
      <c r="DW8">
        <f aca="true" t="shared" si="81" ref="DW8:DW71">IF(CG4+CG5+CG6+CG7+CG8&gt;4,1,0)</f>
        <v>0</v>
      </c>
      <c r="DX8">
        <f aca="true" t="shared" si="82" ref="DX8:DX71">IF(CH4+CH5+CH6+CH7+CH8&gt;4,1,0)</f>
        <v>0</v>
      </c>
    </row>
    <row r="9" spans="1:128" ht="12.75">
      <c r="A9" s="9">
        <v>1818</v>
      </c>
      <c r="B9" s="30"/>
      <c r="C9" s="30"/>
      <c r="D9" s="30">
        <v>15039</v>
      </c>
      <c r="E9" s="30">
        <v>173</v>
      </c>
      <c r="F9" s="30">
        <v>8042</v>
      </c>
      <c r="G9" s="30">
        <v>138</v>
      </c>
      <c r="H9" s="30">
        <v>2964</v>
      </c>
      <c r="I9" s="30">
        <v>130</v>
      </c>
      <c r="J9" s="30">
        <v>5948</v>
      </c>
      <c r="K9" s="30">
        <v>182</v>
      </c>
      <c r="L9" s="30"/>
      <c r="M9" s="30"/>
      <c r="N9" s="30">
        <v>8833</v>
      </c>
      <c r="O9" s="30">
        <v>600</v>
      </c>
      <c r="P9" s="30"/>
      <c r="Q9" s="30"/>
      <c r="R9" s="33">
        <f t="shared" si="0"/>
        <v>15039</v>
      </c>
      <c r="S9" s="33">
        <f t="shared" si="1"/>
        <v>600</v>
      </c>
      <c r="T9" s="43"/>
      <c r="U9" s="43"/>
      <c r="V9" s="43"/>
      <c r="W9" s="43">
        <f t="shared" si="2"/>
        <v>100</v>
      </c>
      <c r="X9" s="43">
        <f t="shared" si="3"/>
        <v>28.833333333333332</v>
      </c>
      <c r="Y9" s="43">
        <f aca="true" t="shared" si="83" ref="Y9:Y72">(W9+X9)/2</f>
        <v>64.41666666666667</v>
      </c>
      <c r="Z9" s="43">
        <f t="shared" si="4"/>
        <v>53.474300152935704</v>
      </c>
      <c r="AA9" s="43">
        <f t="shared" si="5"/>
        <v>23</v>
      </c>
      <c r="AB9" s="43">
        <f aca="true" t="shared" si="84" ref="AB9:AB72">(Z9+AA9)/2</f>
        <v>38.237150076467856</v>
      </c>
      <c r="AC9" s="43">
        <f t="shared" si="6"/>
        <v>19.708757231198884</v>
      </c>
      <c r="AD9" s="43">
        <f t="shared" si="7"/>
        <v>21.666666666666668</v>
      </c>
      <c r="AE9" s="43">
        <f aca="true" t="shared" si="85" ref="AE9:AE72">(AC9+AD9)/2</f>
        <v>20.687711948932776</v>
      </c>
      <c r="AF9" s="43">
        <f t="shared" si="8"/>
        <v>39.55050202806037</v>
      </c>
      <c r="AG9" s="43">
        <f t="shared" si="9"/>
        <v>30.333333333333336</v>
      </c>
      <c r="AH9" s="43">
        <f aca="true" t="shared" si="86" ref="AH9:AH72">(AF9+AG9)/2</f>
        <v>34.941917680696854</v>
      </c>
      <c r="AI9" s="43"/>
      <c r="AJ9" s="43"/>
      <c r="AK9" s="43"/>
      <c r="AL9" s="43">
        <f t="shared" si="10"/>
        <v>58.73395837489195</v>
      </c>
      <c r="AM9" s="43">
        <f t="shared" si="11"/>
        <v>100</v>
      </c>
      <c r="AN9" s="43">
        <f t="shared" si="35"/>
        <v>79.36697918744598</v>
      </c>
      <c r="AO9" s="43"/>
      <c r="AP9" s="43"/>
      <c r="AQ9" s="43"/>
      <c r="AR9" s="13"/>
      <c r="AS9" s="11">
        <v>1818</v>
      </c>
      <c r="AT9" s="28">
        <f t="shared" si="36"/>
        <v>1.6846618154816506</v>
      </c>
      <c r="AU9" s="28">
        <f t="shared" si="37"/>
        <v>3.113764674686016</v>
      </c>
      <c r="AV9" s="28">
        <f t="shared" si="38"/>
        <v>1.8435355281674397</v>
      </c>
      <c r="AW9" s="28">
        <f t="shared" si="39"/>
        <v>1.2320876458594459</v>
      </c>
      <c r="AX9" s="28">
        <f t="shared" si="40"/>
        <v>1.8483025174971275</v>
      </c>
      <c r="AY9" s="28">
        <f t="shared" si="41"/>
        <v>3.8364309877941967</v>
      </c>
      <c r="AZ9" s="28">
        <f aca="true" t="shared" si="87" ref="AZ9:AZ72">MAX(AE9,AH9)/MIN(AE9,AH9)</f>
        <v>1.6890179913056753</v>
      </c>
      <c r="BA9" s="28">
        <f aca="true" t="shared" si="88" ref="BA9:BA72">MAX(AH9,AN9)/MIN(AH9,AN9)</f>
        <v>2.2713973489580708</v>
      </c>
      <c r="BB9" s="28">
        <f t="shared" si="12"/>
        <v>2.0756510103060872</v>
      </c>
      <c r="BC9" s="28">
        <f t="shared" si="13"/>
        <v>1.0943059973377307</v>
      </c>
      <c r="BD9" s="28"/>
      <c r="BE9" s="28"/>
      <c r="BF9" s="28"/>
      <c r="BG9" s="28"/>
      <c r="BH9" s="28"/>
      <c r="BI9" s="28"/>
      <c r="BJ9" s="28"/>
      <c r="BK9" s="28"/>
      <c r="BL9" s="28"/>
      <c r="BM9" s="28"/>
      <c r="BN9" s="11">
        <v>1818</v>
      </c>
      <c r="BO9">
        <f t="shared" si="42"/>
        <v>0</v>
      </c>
      <c r="BP9">
        <f t="shared" si="14"/>
        <v>1</v>
      </c>
      <c r="BQ9">
        <f t="shared" si="15"/>
        <v>0</v>
      </c>
      <c r="BR9">
        <f t="shared" si="16"/>
        <v>0</v>
      </c>
      <c r="BS9">
        <f t="shared" si="17"/>
        <v>0</v>
      </c>
      <c r="BT9">
        <f t="shared" si="18"/>
        <v>1</v>
      </c>
      <c r="BU9">
        <f t="shared" si="19"/>
        <v>0</v>
      </c>
      <c r="BV9">
        <f t="shared" si="20"/>
        <v>0</v>
      </c>
      <c r="BW9">
        <f t="shared" si="21"/>
        <v>0</v>
      </c>
      <c r="BX9">
        <f t="shared" si="22"/>
        <v>0</v>
      </c>
      <c r="BY9">
        <f t="shared" si="23"/>
        <v>0</v>
      </c>
      <c r="BZ9">
        <f t="shared" si="24"/>
        <v>0</v>
      </c>
      <c r="CA9">
        <f t="shared" si="25"/>
        <v>0</v>
      </c>
      <c r="CB9">
        <f t="shared" si="26"/>
        <v>0</v>
      </c>
      <c r="CC9">
        <f t="shared" si="27"/>
        <v>0</v>
      </c>
      <c r="CD9">
        <f t="shared" si="28"/>
        <v>0</v>
      </c>
      <c r="CE9">
        <f t="shared" si="29"/>
        <v>0</v>
      </c>
      <c r="CF9">
        <f t="shared" si="30"/>
        <v>0</v>
      </c>
      <c r="CG9">
        <f t="shared" si="31"/>
        <v>0</v>
      </c>
      <c r="CH9">
        <f t="shared" si="32"/>
        <v>0</v>
      </c>
      <c r="CI9" s="11">
        <v>1818</v>
      </c>
      <c r="CJ9">
        <f t="shared" si="43"/>
        <v>0</v>
      </c>
      <c r="CK9">
        <f t="shared" si="44"/>
        <v>1</v>
      </c>
      <c r="CL9">
        <f t="shared" si="45"/>
        <v>0</v>
      </c>
      <c r="CM9">
        <f t="shared" si="46"/>
        <v>0</v>
      </c>
      <c r="CN9">
        <f t="shared" si="47"/>
        <v>0</v>
      </c>
      <c r="CO9">
        <f t="shared" si="48"/>
        <v>1</v>
      </c>
      <c r="CP9">
        <f t="shared" si="49"/>
        <v>0</v>
      </c>
      <c r="CQ9">
        <f t="shared" si="50"/>
        <v>0</v>
      </c>
      <c r="CR9">
        <f t="shared" si="51"/>
        <v>0</v>
      </c>
      <c r="CS9">
        <f t="shared" si="52"/>
        <v>0</v>
      </c>
      <c r="CT9">
        <f t="shared" si="53"/>
        <v>0</v>
      </c>
      <c r="CU9">
        <f t="shared" si="54"/>
        <v>0</v>
      </c>
      <c r="CV9">
        <f t="shared" si="55"/>
        <v>0</v>
      </c>
      <c r="CW9">
        <f t="shared" si="56"/>
        <v>0</v>
      </c>
      <c r="CX9">
        <f t="shared" si="57"/>
        <v>0</v>
      </c>
      <c r="CY9">
        <f t="shared" si="58"/>
        <v>0</v>
      </c>
      <c r="CZ9">
        <f t="shared" si="59"/>
        <v>0</v>
      </c>
      <c r="DA9">
        <f t="shared" si="60"/>
        <v>0</v>
      </c>
      <c r="DB9">
        <f t="shared" si="61"/>
        <v>0</v>
      </c>
      <c r="DC9">
        <f t="shared" si="62"/>
        <v>0</v>
      </c>
      <c r="DD9" s="11">
        <v>1818</v>
      </c>
      <c r="DE9">
        <f t="shared" si="63"/>
        <v>0</v>
      </c>
      <c r="DF9">
        <f t="shared" si="64"/>
        <v>0</v>
      </c>
      <c r="DG9">
        <f t="shared" si="65"/>
        <v>0</v>
      </c>
      <c r="DH9">
        <f t="shared" si="66"/>
        <v>0</v>
      </c>
      <c r="DI9">
        <f t="shared" si="67"/>
        <v>0</v>
      </c>
      <c r="DJ9">
        <f t="shared" si="68"/>
        <v>0</v>
      </c>
      <c r="DK9">
        <f t="shared" si="69"/>
        <v>0</v>
      </c>
      <c r="DL9">
        <f t="shared" si="70"/>
        <v>0</v>
      </c>
      <c r="DM9">
        <f t="shared" si="71"/>
        <v>0</v>
      </c>
      <c r="DN9">
        <f t="shared" si="72"/>
        <v>0</v>
      </c>
      <c r="DO9">
        <f t="shared" si="73"/>
        <v>0</v>
      </c>
      <c r="DP9">
        <f t="shared" si="74"/>
        <v>0</v>
      </c>
      <c r="DQ9">
        <f t="shared" si="75"/>
        <v>0</v>
      </c>
      <c r="DR9">
        <f t="shared" si="76"/>
        <v>0</v>
      </c>
      <c r="DS9">
        <f t="shared" si="77"/>
        <v>0</v>
      </c>
      <c r="DT9">
        <f t="shared" si="78"/>
        <v>0</v>
      </c>
      <c r="DU9">
        <f t="shared" si="79"/>
        <v>0</v>
      </c>
      <c r="DV9">
        <f t="shared" si="80"/>
        <v>0</v>
      </c>
      <c r="DW9">
        <f t="shared" si="81"/>
        <v>0</v>
      </c>
      <c r="DX9">
        <f t="shared" si="82"/>
        <v>0</v>
      </c>
    </row>
    <row r="10" spans="1:128" ht="12.75">
      <c r="A10" s="9">
        <v>1819</v>
      </c>
      <c r="B10" s="30"/>
      <c r="C10" s="30"/>
      <c r="D10" s="30">
        <v>12453</v>
      </c>
      <c r="E10" s="30">
        <v>143</v>
      </c>
      <c r="F10" s="30">
        <v>9747</v>
      </c>
      <c r="G10" s="30">
        <v>182</v>
      </c>
      <c r="H10" s="30">
        <v>3756</v>
      </c>
      <c r="I10" s="30">
        <v>130</v>
      </c>
      <c r="J10" s="30">
        <v>5525</v>
      </c>
      <c r="K10" s="30">
        <v>242</v>
      </c>
      <c r="L10" s="30"/>
      <c r="M10" s="30"/>
      <c r="N10" s="30">
        <v>8942</v>
      </c>
      <c r="O10" s="30">
        <v>596</v>
      </c>
      <c r="P10" s="30"/>
      <c r="Q10" s="30"/>
      <c r="R10" s="33">
        <f t="shared" si="0"/>
        <v>12453</v>
      </c>
      <c r="S10" s="33">
        <f t="shared" si="1"/>
        <v>596</v>
      </c>
      <c r="T10" s="43"/>
      <c r="U10" s="43"/>
      <c r="V10" s="43"/>
      <c r="W10" s="43">
        <f t="shared" si="2"/>
        <v>100</v>
      </c>
      <c r="X10" s="43">
        <f t="shared" si="3"/>
        <v>23.993288590604024</v>
      </c>
      <c r="Y10" s="43">
        <f t="shared" si="83"/>
        <v>61.99664429530201</v>
      </c>
      <c r="Z10" s="43">
        <f t="shared" si="4"/>
        <v>78.27029631414118</v>
      </c>
      <c r="AA10" s="43">
        <f t="shared" si="5"/>
        <v>30.536912751677853</v>
      </c>
      <c r="AB10" s="43">
        <f t="shared" si="84"/>
        <v>54.40360453290951</v>
      </c>
      <c r="AC10" s="43">
        <f t="shared" si="6"/>
        <v>30.161406889906043</v>
      </c>
      <c r="AD10" s="43">
        <f t="shared" si="7"/>
        <v>21.812080536912752</v>
      </c>
      <c r="AE10" s="43">
        <f t="shared" si="85"/>
        <v>25.986743713409396</v>
      </c>
      <c r="AF10" s="43">
        <f t="shared" si="8"/>
        <v>44.36681924034369</v>
      </c>
      <c r="AG10" s="43">
        <f t="shared" si="9"/>
        <v>40.604026845637584</v>
      </c>
      <c r="AH10" s="43">
        <f t="shared" si="86"/>
        <v>42.48542304299063</v>
      </c>
      <c r="AI10" s="43"/>
      <c r="AJ10" s="43"/>
      <c r="AK10" s="43"/>
      <c r="AL10" s="43">
        <f t="shared" si="10"/>
        <v>71.80599052437164</v>
      </c>
      <c r="AM10" s="43">
        <f t="shared" si="11"/>
        <v>100</v>
      </c>
      <c r="AN10" s="43">
        <f t="shared" si="35"/>
        <v>85.90299526218581</v>
      </c>
      <c r="AO10" s="43"/>
      <c r="AP10" s="43"/>
      <c r="AQ10" s="43"/>
      <c r="AR10" s="13"/>
      <c r="AS10" s="11">
        <v>1819</v>
      </c>
      <c r="AT10" s="28">
        <f t="shared" si="36"/>
        <v>1.1395686890158052</v>
      </c>
      <c r="AU10" s="28">
        <f t="shared" si="37"/>
        <v>2.385702686686027</v>
      </c>
      <c r="AV10" s="28">
        <f t="shared" si="38"/>
        <v>1.459245074070891</v>
      </c>
      <c r="AW10" s="28">
        <f t="shared" si="39"/>
        <v>1.3856071766241609</v>
      </c>
      <c r="AX10" s="28">
        <f t="shared" si="40"/>
        <v>2.093513721183803</v>
      </c>
      <c r="AY10" s="28">
        <f t="shared" si="41"/>
        <v>3.3056467639637006</v>
      </c>
      <c r="AZ10" s="28">
        <f t="shared" si="87"/>
        <v>1.6348882919512446</v>
      </c>
      <c r="BA10" s="28">
        <f t="shared" si="88"/>
        <v>2.0219404470860822</v>
      </c>
      <c r="BB10" s="28">
        <f t="shared" si="12"/>
        <v>1.5789945537564862</v>
      </c>
      <c r="BC10" s="28">
        <f t="shared" si="13"/>
        <v>1.2805240159162115</v>
      </c>
      <c r="BD10" s="28"/>
      <c r="BE10" s="28"/>
      <c r="BF10" s="28"/>
      <c r="BG10" s="28"/>
      <c r="BH10" s="28"/>
      <c r="BI10" s="28"/>
      <c r="BJ10" s="28"/>
      <c r="BK10" s="28"/>
      <c r="BL10" s="28"/>
      <c r="BM10" s="28"/>
      <c r="BN10" s="11">
        <v>1819</v>
      </c>
      <c r="BO10">
        <f t="shared" si="42"/>
        <v>0</v>
      </c>
      <c r="BP10">
        <f t="shared" si="14"/>
        <v>0</v>
      </c>
      <c r="BQ10">
        <f t="shared" si="15"/>
        <v>0</v>
      </c>
      <c r="BR10">
        <f t="shared" si="16"/>
        <v>0</v>
      </c>
      <c r="BS10">
        <f t="shared" si="17"/>
        <v>0</v>
      </c>
      <c r="BT10">
        <f t="shared" si="18"/>
        <v>1</v>
      </c>
      <c r="BU10">
        <f t="shared" si="19"/>
        <v>0</v>
      </c>
      <c r="BV10">
        <f t="shared" si="20"/>
        <v>0</v>
      </c>
      <c r="BW10">
        <f t="shared" si="21"/>
        <v>0</v>
      </c>
      <c r="BX10">
        <f t="shared" si="22"/>
        <v>0</v>
      </c>
      <c r="BY10">
        <f t="shared" si="23"/>
        <v>0</v>
      </c>
      <c r="BZ10">
        <f t="shared" si="24"/>
        <v>0</v>
      </c>
      <c r="CA10">
        <f t="shared" si="25"/>
        <v>0</v>
      </c>
      <c r="CB10">
        <f t="shared" si="26"/>
        <v>0</v>
      </c>
      <c r="CC10">
        <f t="shared" si="27"/>
        <v>0</v>
      </c>
      <c r="CD10">
        <f t="shared" si="28"/>
        <v>0</v>
      </c>
      <c r="CE10">
        <f t="shared" si="29"/>
        <v>0</v>
      </c>
      <c r="CF10">
        <f t="shared" si="30"/>
        <v>0</v>
      </c>
      <c r="CG10">
        <f t="shared" si="31"/>
        <v>0</v>
      </c>
      <c r="CH10">
        <f t="shared" si="32"/>
        <v>0</v>
      </c>
      <c r="CI10" s="11">
        <v>1819</v>
      </c>
      <c r="CJ10">
        <f t="shared" si="43"/>
        <v>0</v>
      </c>
      <c r="CK10">
        <f t="shared" si="44"/>
        <v>0</v>
      </c>
      <c r="CL10">
        <f t="shared" si="45"/>
        <v>0</v>
      </c>
      <c r="CM10">
        <f t="shared" si="46"/>
        <v>0</v>
      </c>
      <c r="CN10">
        <f t="shared" si="47"/>
        <v>0</v>
      </c>
      <c r="CO10">
        <f t="shared" si="48"/>
        <v>1</v>
      </c>
      <c r="CP10">
        <f t="shared" si="49"/>
        <v>0</v>
      </c>
      <c r="CQ10">
        <f t="shared" si="50"/>
        <v>0</v>
      </c>
      <c r="CR10">
        <f t="shared" si="51"/>
        <v>0</v>
      </c>
      <c r="CS10">
        <f t="shared" si="52"/>
        <v>0</v>
      </c>
      <c r="CT10">
        <f t="shared" si="53"/>
        <v>0</v>
      </c>
      <c r="CU10">
        <f t="shared" si="54"/>
        <v>0</v>
      </c>
      <c r="CV10">
        <f t="shared" si="55"/>
        <v>0</v>
      </c>
      <c r="CW10">
        <f t="shared" si="56"/>
        <v>0</v>
      </c>
      <c r="CX10">
        <f t="shared" si="57"/>
        <v>0</v>
      </c>
      <c r="CY10">
        <f t="shared" si="58"/>
        <v>0</v>
      </c>
      <c r="CZ10">
        <f t="shared" si="59"/>
        <v>0</v>
      </c>
      <c r="DA10">
        <f t="shared" si="60"/>
        <v>0</v>
      </c>
      <c r="DB10">
        <f t="shared" si="61"/>
        <v>0</v>
      </c>
      <c r="DC10">
        <f t="shared" si="62"/>
        <v>0</v>
      </c>
      <c r="DD10" s="11">
        <v>1819</v>
      </c>
      <c r="DE10">
        <f t="shared" si="63"/>
        <v>0</v>
      </c>
      <c r="DF10">
        <f t="shared" si="64"/>
        <v>0</v>
      </c>
      <c r="DG10">
        <f t="shared" si="65"/>
        <v>0</v>
      </c>
      <c r="DH10">
        <f t="shared" si="66"/>
        <v>0</v>
      </c>
      <c r="DI10">
        <f t="shared" si="67"/>
        <v>0</v>
      </c>
      <c r="DJ10">
        <f t="shared" si="68"/>
        <v>0</v>
      </c>
      <c r="DK10">
        <f t="shared" si="69"/>
        <v>0</v>
      </c>
      <c r="DL10">
        <f t="shared" si="70"/>
        <v>0</v>
      </c>
      <c r="DM10">
        <f t="shared" si="71"/>
        <v>0</v>
      </c>
      <c r="DN10">
        <f t="shared" si="72"/>
        <v>0</v>
      </c>
      <c r="DO10">
        <f t="shared" si="73"/>
        <v>0</v>
      </c>
      <c r="DP10">
        <f t="shared" si="74"/>
        <v>0</v>
      </c>
      <c r="DQ10">
        <f t="shared" si="75"/>
        <v>0</v>
      </c>
      <c r="DR10">
        <f t="shared" si="76"/>
        <v>0</v>
      </c>
      <c r="DS10">
        <f t="shared" si="77"/>
        <v>0</v>
      </c>
      <c r="DT10">
        <f t="shared" si="78"/>
        <v>0</v>
      </c>
      <c r="DU10">
        <f t="shared" si="79"/>
        <v>0</v>
      </c>
      <c r="DV10">
        <f t="shared" si="80"/>
        <v>0</v>
      </c>
      <c r="DW10">
        <f t="shared" si="81"/>
        <v>0</v>
      </c>
      <c r="DX10">
        <f t="shared" si="82"/>
        <v>0</v>
      </c>
    </row>
    <row r="11" spans="1:128" ht="12.75">
      <c r="A11" s="9">
        <v>1820</v>
      </c>
      <c r="B11" s="30"/>
      <c r="C11" s="30"/>
      <c r="D11" s="30">
        <v>11748</v>
      </c>
      <c r="E11" s="30">
        <v>144</v>
      </c>
      <c r="F11" s="30">
        <v>9414</v>
      </c>
      <c r="G11" s="30">
        <v>208</v>
      </c>
      <c r="H11" s="30">
        <v>3714</v>
      </c>
      <c r="I11" s="30">
        <v>130</v>
      </c>
      <c r="J11" s="30">
        <v>6175</v>
      </c>
      <c r="K11" s="30">
        <v>258</v>
      </c>
      <c r="L11" s="30"/>
      <c r="M11" s="30"/>
      <c r="N11" s="30">
        <v>9317</v>
      </c>
      <c r="O11" s="30">
        <v>772</v>
      </c>
      <c r="P11" s="30"/>
      <c r="Q11" s="30"/>
      <c r="R11" s="33">
        <f t="shared" si="0"/>
        <v>11748</v>
      </c>
      <c r="S11" s="33">
        <f t="shared" si="1"/>
        <v>772</v>
      </c>
      <c r="T11" s="43"/>
      <c r="U11" s="43"/>
      <c r="V11" s="43"/>
      <c r="W11" s="43">
        <f t="shared" si="2"/>
        <v>100</v>
      </c>
      <c r="X11" s="43">
        <f t="shared" si="3"/>
        <v>18.65284974093264</v>
      </c>
      <c r="Y11" s="43">
        <f t="shared" si="83"/>
        <v>59.32642487046632</v>
      </c>
      <c r="Z11" s="43">
        <f t="shared" si="4"/>
        <v>80.13278855975486</v>
      </c>
      <c r="AA11" s="43">
        <f t="shared" si="5"/>
        <v>26.94300518134715</v>
      </c>
      <c r="AB11" s="43">
        <f t="shared" si="84"/>
        <v>53.537896870551</v>
      </c>
      <c r="AC11" s="43">
        <f t="shared" si="6"/>
        <v>31.613891726251275</v>
      </c>
      <c r="AD11" s="43">
        <f t="shared" si="7"/>
        <v>16.83937823834197</v>
      </c>
      <c r="AE11" s="43">
        <f t="shared" si="85"/>
        <v>24.226634982296623</v>
      </c>
      <c r="AF11" s="43">
        <f t="shared" si="8"/>
        <v>52.56213823629554</v>
      </c>
      <c r="AG11" s="43">
        <f t="shared" si="9"/>
        <v>33.41968911917099</v>
      </c>
      <c r="AH11" s="43">
        <f t="shared" si="86"/>
        <v>42.99091367773326</v>
      </c>
      <c r="AI11" s="43"/>
      <c r="AJ11" s="43"/>
      <c r="AK11" s="43"/>
      <c r="AL11" s="43">
        <f t="shared" si="10"/>
        <v>79.30711610486891</v>
      </c>
      <c r="AM11" s="43">
        <f t="shared" si="11"/>
        <v>100</v>
      </c>
      <c r="AN11" s="43">
        <f t="shared" si="35"/>
        <v>89.65355805243445</v>
      </c>
      <c r="AO11" s="43"/>
      <c r="AP11" s="43"/>
      <c r="AQ11" s="43"/>
      <c r="AR11" s="13"/>
      <c r="AS11" s="11">
        <v>1820</v>
      </c>
      <c r="AT11" s="28">
        <f t="shared" si="36"/>
        <v>1.1081201978088786</v>
      </c>
      <c r="AU11" s="28">
        <f t="shared" si="37"/>
        <v>2.4488099529224145</v>
      </c>
      <c r="AV11" s="28">
        <f t="shared" si="38"/>
        <v>1.3799759017727944</v>
      </c>
      <c r="AW11" s="28">
        <f t="shared" si="39"/>
        <v>1.5111909785257511</v>
      </c>
      <c r="AX11" s="28">
        <f t="shared" si="40"/>
        <v>2.209877554587061</v>
      </c>
      <c r="AY11" s="28">
        <f t="shared" si="41"/>
        <v>3.700619508980422</v>
      </c>
      <c r="AZ11" s="28">
        <f t="shared" si="87"/>
        <v>1.7745309536032738</v>
      </c>
      <c r="BA11" s="28">
        <f t="shared" si="88"/>
        <v>2.085407133341985</v>
      </c>
      <c r="BB11" s="28">
        <f t="shared" si="12"/>
        <v>1.674581246050948</v>
      </c>
      <c r="BC11" s="28">
        <f t="shared" si="13"/>
        <v>1.2453305196507245</v>
      </c>
      <c r="BD11" s="28"/>
      <c r="BE11" s="28"/>
      <c r="BF11" s="28"/>
      <c r="BG11" s="28"/>
      <c r="BH11" s="28"/>
      <c r="BI11" s="28"/>
      <c r="BJ11" s="28"/>
      <c r="BK11" s="28"/>
      <c r="BL11" s="28"/>
      <c r="BM11" s="28"/>
      <c r="BN11" s="11">
        <v>1820</v>
      </c>
      <c r="BO11">
        <f t="shared" si="42"/>
        <v>0</v>
      </c>
      <c r="BP11">
        <f t="shared" si="14"/>
        <v>0</v>
      </c>
      <c r="BQ11">
        <f t="shared" si="15"/>
        <v>0</v>
      </c>
      <c r="BR11">
        <f t="shared" si="16"/>
        <v>0</v>
      </c>
      <c r="BS11">
        <f t="shared" si="17"/>
        <v>0</v>
      </c>
      <c r="BT11">
        <f t="shared" si="18"/>
        <v>1</v>
      </c>
      <c r="BU11">
        <f t="shared" si="19"/>
        <v>0</v>
      </c>
      <c r="BV11">
        <f t="shared" si="20"/>
        <v>0</v>
      </c>
      <c r="BW11">
        <f t="shared" si="21"/>
        <v>0</v>
      </c>
      <c r="BX11">
        <f t="shared" si="22"/>
        <v>0</v>
      </c>
      <c r="BY11">
        <f t="shared" si="23"/>
        <v>0</v>
      </c>
      <c r="BZ11">
        <f t="shared" si="24"/>
        <v>0</v>
      </c>
      <c r="CA11">
        <f t="shared" si="25"/>
        <v>0</v>
      </c>
      <c r="CB11">
        <f t="shared" si="26"/>
        <v>0</v>
      </c>
      <c r="CC11">
        <f t="shared" si="27"/>
        <v>0</v>
      </c>
      <c r="CD11">
        <f t="shared" si="28"/>
        <v>0</v>
      </c>
      <c r="CE11">
        <f t="shared" si="29"/>
        <v>0</v>
      </c>
      <c r="CF11">
        <f t="shared" si="30"/>
        <v>0</v>
      </c>
      <c r="CG11">
        <f t="shared" si="31"/>
        <v>0</v>
      </c>
      <c r="CH11">
        <f t="shared" si="32"/>
        <v>0</v>
      </c>
      <c r="CI11" s="11">
        <v>1820</v>
      </c>
      <c r="CJ11">
        <f t="shared" si="43"/>
        <v>0</v>
      </c>
      <c r="CK11">
        <f t="shared" si="44"/>
        <v>0</v>
      </c>
      <c r="CL11">
        <f t="shared" si="45"/>
        <v>0</v>
      </c>
      <c r="CM11">
        <f t="shared" si="46"/>
        <v>0</v>
      </c>
      <c r="CN11">
        <f t="shared" si="47"/>
        <v>0</v>
      </c>
      <c r="CO11">
        <f t="shared" si="48"/>
        <v>1</v>
      </c>
      <c r="CP11">
        <f t="shared" si="49"/>
        <v>0</v>
      </c>
      <c r="CQ11">
        <f t="shared" si="50"/>
        <v>0</v>
      </c>
      <c r="CR11">
        <f t="shared" si="51"/>
        <v>0</v>
      </c>
      <c r="CS11">
        <f t="shared" si="52"/>
        <v>0</v>
      </c>
      <c r="CT11">
        <f t="shared" si="53"/>
        <v>0</v>
      </c>
      <c r="CU11">
        <f t="shared" si="54"/>
        <v>0</v>
      </c>
      <c r="CV11">
        <f t="shared" si="55"/>
        <v>0</v>
      </c>
      <c r="CW11">
        <f t="shared" si="56"/>
        <v>0</v>
      </c>
      <c r="CX11">
        <f t="shared" si="57"/>
        <v>0</v>
      </c>
      <c r="CY11">
        <f t="shared" si="58"/>
        <v>0</v>
      </c>
      <c r="CZ11">
        <f t="shared" si="59"/>
        <v>0</v>
      </c>
      <c r="DA11">
        <f t="shared" si="60"/>
        <v>0</v>
      </c>
      <c r="DB11">
        <f t="shared" si="61"/>
        <v>0</v>
      </c>
      <c r="DC11">
        <f t="shared" si="62"/>
        <v>0</v>
      </c>
      <c r="DD11" s="11">
        <v>1820</v>
      </c>
      <c r="DE11">
        <f t="shared" si="63"/>
        <v>0</v>
      </c>
      <c r="DF11">
        <f t="shared" si="64"/>
        <v>0</v>
      </c>
      <c r="DG11">
        <f t="shared" si="65"/>
        <v>0</v>
      </c>
      <c r="DH11">
        <f t="shared" si="66"/>
        <v>0</v>
      </c>
      <c r="DI11">
        <f t="shared" si="67"/>
        <v>0</v>
      </c>
      <c r="DJ11">
        <f t="shared" si="68"/>
        <v>1</v>
      </c>
      <c r="DK11">
        <f t="shared" si="69"/>
        <v>0</v>
      </c>
      <c r="DL11">
        <f t="shared" si="70"/>
        <v>0</v>
      </c>
      <c r="DM11">
        <f t="shared" si="71"/>
        <v>0</v>
      </c>
      <c r="DN11">
        <f t="shared" si="72"/>
        <v>0</v>
      </c>
      <c r="DO11">
        <f t="shared" si="73"/>
        <v>0</v>
      </c>
      <c r="DP11">
        <f t="shared" si="74"/>
        <v>0</v>
      </c>
      <c r="DQ11">
        <f t="shared" si="75"/>
        <v>0</v>
      </c>
      <c r="DR11">
        <f t="shared" si="76"/>
        <v>0</v>
      </c>
      <c r="DS11">
        <f t="shared" si="77"/>
        <v>0</v>
      </c>
      <c r="DT11">
        <f t="shared" si="78"/>
        <v>0</v>
      </c>
      <c r="DU11">
        <f t="shared" si="79"/>
        <v>0</v>
      </c>
      <c r="DV11">
        <f t="shared" si="80"/>
        <v>0</v>
      </c>
      <c r="DW11">
        <f t="shared" si="81"/>
        <v>0</v>
      </c>
      <c r="DX11">
        <f t="shared" si="82"/>
        <v>0</v>
      </c>
    </row>
    <row r="12" spans="1:128" ht="12.75">
      <c r="A12" s="9">
        <v>1821</v>
      </c>
      <c r="B12" s="30"/>
      <c r="C12" s="30"/>
      <c r="D12" s="30">
        <v>10225</v>
      </c>
      <c r="E12" s="30">
        <v>139</v>
      </c>
      <c r="F12" s="30">
        <v>8429</v>
      </c>
      <c r="G12" s="30">
        <v>198</v>
      </c>
      <c r="H12" s="30">
        <v>3691</v>
      </c>
      <c r="I12" s="30">
        <v>130</v>
      </c>
      <c r="J12" s="30">
        <v>7864</v>
      </c>
      <c r="K12" s="30">
        <v>273</v>
      </c>
      <c r="L12" s="30"/>
      <c r="M12" s="30"/>
      <c r="N12" s="30">
        <v>9654</v>
      </c>
      <c r="O12" s="30">
        <v>949</v>
      </c>
      <c r="P12" s="30"/>
      <c r="Q12" s="30"/>
      <c r="R12" s="33">
        <f t="shared" si="0"/>
        <v>10225</v>
      </c>
      <c r="S12" s="33">
        <f t="shared" si="1"/>
        <v>949</v>
      </c>
      <c r="T12" s="43"/>
      <c r="U12" s="43"/>
      <c r="V12" s="43"/>
      <c r="W12" s="43">
        <f t="shared" si="2"/>
        <v>100</v>
      </c>
      <c r="X12" s="43">
        <f t="shared" si="3"/>
        <v>14.64699683877766</v>
      </c>
      <c r="Y12" s="43">
        <f t="shared" si="83"/>
        <v>57.32349841938883</v>
      </c>
      <c r="Z12" s="43">
        <f t="shared" si="4"/>
        <v>82.43520782396088</v>
      </c>
      <c r="AA12" s="43">
        <f t="shared" si="5"/>
        <v>20.864067439409904</v>
      </c>
      <c r="AB12" s="43">
        <f t="shared" si="84"/>
        <v>51.649637631685394</v>
      </c>
      <c r="AC12" s="43">
        <f t="shared" si="6"/>
        <v>36.09779951100244</v>
      </c>
      <c r="AD12" s="43">
        <f t="shared" si="7"/>
        <v>13.698630136986301</v>
      </c>
      <c r="AE12" s="43">
        <f t="shared" si="85"/>
        <v>24.898214823994373</v>
      </c>
      <c r="AF12" s="43">
        <f t="shared" si="8"/>
        <v>76.90953545232274</v>
      </c>
      <c r="AG12" s="43">
        <f t="shared" si="9"/>
        <v>28.767123287671232</v>
      </c>
      <c r="AH12" s="43">
        <f t="shared" si="86"/>
        <v>52.838329369996984</v>
      </c>
      <c r="AI12" s="43"/>
      <c r="AJ12" s="43"/>
      <c r="AK12" s="43"/>
      <c r="AL12" s="43">
        <f t="shared" si="10"/>
        <v>94.4156479217604</v>
      </c>
      <c r="AM12" s="43">
        <f t="shared" si="11"/>
        <v>100</v>
      </c>
      <c r="AN12" s="43">
        <f t="shared" si="35"/>
        <v>97.2078239608802</v>
      </c>
      <c r="AO12" s="43"/>
      <c r="AP12" s="43"/>
      <c r="AQ12" s="43"/>
      <c r="AR12" s="13"/>
      <c r="AS12" s="11">
        <v>1821</v>
      </c>
      <c r="AT12" s="28">
        <f t="shared" si="36"/>
        <v>1.1098528672778665</v>
      </c>
      <c r="AU12" s="28">
        <f t="shared" si="37"/>
        <v>2.302313592545047</v>
      </c>
      <c r="AV12" s="28">
        <f t="shared" si="38"/>
        <v>1.0848847626877969</v>
      </c>
      <c r="AW12" s="28">
        <f t="shared" si="39"/>
        <v>1.6957761937293256</v>
      </c>
      <c r="AX12" s="28">
        <f t="shared" si="40"/>
        <v>2.074431359709802</v>
      </c>
      <c r="AY12" s="28">
        <f t="shared" si="41"/>
        <v>3.9042085807373295</v>
      </c>
      <c r="AZ12" s="28">
        <f t="shared" si="87"/>
        <v>2.122173406547877</v>
      </c>
      <c r="BA12" s="28">
        <f t="shared" si="88"/>
        <v>1.8397217535056551</v>
      </c>
      <c r="BB12" s="28">
        <f t="shared" si="12"/>
        <v>1.882062070872039</v>
      </c>
      <c r="BC12" s="28">
        <f t="shared" si="13"/>
        <v>1.0230145223242064</v>
      </c>
      <c r="BD12" s="28"/>
      <c r="BE12" s="28"/>
      <c r="BF12" s="28"/>
      <c r="BG12" s="28"/>
      <c r="BH12" s="28"/>
      <c r="BI12" s="28"/>
      <c r="BJ12" s="28"/>
      <c r="BK12" s="28"/>
      <c r="BL12" s="28"/>
      <c r="BM12" s="28"/>
      <c r="BN12" s="11">
        <v>1821</v>
      </c>
      <c r="BO12">
        <f t="shared" si="42"/>
        <v>0</v>
      </c>
      <c r="BP12">
        <f t="shared" si="14"/>
        <v>0</v>
      </c>
      <c r="BQ12">
        <f t="shared" si="15"/>
        <v>0</v>
      </c>
      <c r="BR12">
        <f t="shared" si="16"/>
        <v>0</v>
      </c>
      <c r="BS12">
        <f t="shared" si="17"/>
        <v>0</v>
      </c>
      <c r="BT12">
        <f t="shared" si="18"/>
        <v>1</v>
      </c>
      <c r="BU12">
        <f t="shared" si="19"/>
        <v>0</v>
      </c>
      <c r="BV12">
        <f t="shared" si="20"/>
        <v>0</v>
      </c>
      <c r="BW12">
        <f t="shared" si="21"/>
        <v>0</v>
      </c>
      <c r="BX12">
        <f t="shared" si="22"/>
        <v>0</v>
      </c>
      <c r="BY12">
        <f t="shared" si="23"/>
        <v>0</v>
      </c>
      <c r="BZ12">
        <f t="shared" si="24"/>
        <v>0</v>
      </c>
      <c r="CA12">
        <f t="shared" si="25"/>
        <v>0</v>
      </c>
      <c r="CB12">
        <f t="shared" si="26"/>
        <v>0</v>
      </c>
      <c r="CC12">
        <f t="shared" si="27"/>
        <v>0</v>
      </c>
      <c r="CD12">
        <f t="shared" si="28"/>
        <v>0</v>
      </c>
      <c r="CE12">
        <f t="shared" si="29"/>
        <v>0</v>
      </c>
      <c r="CF12">
        <f t="shared" si="30"/>
        <v>0</v>
      </c>
      <c r="CG12">
        <f t="shared" si="31"/>
        <v>0</v>
      </c>
      <c r="CH12">
        <f t="shared" si="32"/>
        <v>0</v>
      </c>
      <c r="CI12" s="11">
        <v>1821</v>
      </c>
      <c r="CJ12">
        <f t="shared" si="43"/>
        <v>0</v>
      </c>
      <c r="CK12">
        <f t="shared" si="44"/>
        <v>0</v>
      </c>
      <c r="CL12">
        <f t="shared" si="45"/>
        <v>0</v>
      </c>
      <c r="CM12">
        <f t="shared" si="46"/>
        <v>0</v>
      </c>
      <c r="CN12">
        <f t="shared" si="47"/>
        <v>0</v>
      </c>
      <c r="CO12">
        <f t="shared" si="48"/>
        <v>1</v>
      </c>
      <c r="CP12">
        <f t="shared" si="49"/>
        <v>0</v>
      </c>
      <c r="CQ12">
        <f t="shared" si="50"/>
        <v>0</v>
      </c>
      <c r="CR12">
        <f t="shared" si="51"/>
        <v>0</v>
      </c>
      <c r="CS12">
        <f t="shared" si="52"/>
        <v>0</v>
      </c>
      <c r="CT12">
        <f t="shared" si="53"/>
        <v>0</v>
      </c>
      <c r="CU12">
        <f t="shared" si="54"/>
        <v>0</v>
      </c>
      <c r="CV12">
        <f t="shared" si="55"/>
        <v>0</v>
      </c>
      <c r="CW12">
        <f t="shared" si="56"/>
        <v>0</v>
      </c>
      <c r="CX12">
        <f t="shared" si="57"/>
        <v>0</v>
      </c>
      <c r="CY12">
        <f t="shared" si="58"/>
        <v>0</v>
      </c>
      <c r="CZ12">
        <f t="shared" si="59"/>
        <v>0</v>
      </c>
      <c r="DA12">
        <f t="shared" si="60"/>
        <v>0</v>
      </c>
      <c r="DB12">
        <f t="shared" si="61"/>
        <v>0</v>
      </c>
      <c r="DC12">
        <f t="shared" si="62"/>
        <v>0</v>
      </c>
      <c r="DD12" s="11">
        <v>1821</v>
      </c>
      <c r="DE12">
        <f t="shared" si="63"/>
        <v>0</v>
      </c>
      <c r="DF12">
        <f t="shared" si="64"/>
        <v>0</v>
      </c>
      <c r="DG12">
        <f t="shared" si="65"/>
        <v>0</v>
      </c>
      <c r="DH12">
        <f t="shared" si="66"/>
        <v>0</v>
      </c>
      <c r="DI12">
        <f t="shared" si="67"/>
        <v>0</v>
      </c>
      <c r="DJ12">
        <f t="shared" si="68"/>
        <v>1</v>
      </c>
      <c r="DK12">
        <f t="shared" si="69"/>
        <v>0</v>
      </c>
      <c r="DL12">
        <f t="shared" si="70"/>
        <v>0</v>
      </c>
      <c r="DM12">
        <f t="shared" si="71"/>
        <v>0</v>
      </c>
      <c r="DN12">
        <f t="shared" si="72"/>
        <v>0</v>
      </c>
      <c r="DO12">
        <f t="shared" si="73"/>
        <v>0</v>
      </c>
      <c r="DP12">
        <f t="shared" si="74"/>
        <v>0</v>
      </c>
      <c r="DQ12">
        <f t="shared" si="75"/>
        <v>0</v>
      </c>
      <c r="DR12">
        <f t="shared" si="76"/>
        <v>0</v>
      </c>
      <c r="DS12">
        <f t="shared" si="77"/>
        <v>0</v>
      </c>
      <c r="DT12">
        <f t="shared" si="78"/>
        <v>0</v>
      </c>
      <c r="DU12">
        <f t="shared" si="79"/>
        <v>0</v>
      </c>
      <c r="DV12">
        <f t="shared" si="80"/>
        <v>0</v>
      </c>
      <c r="DW12">
        <f t="shared" si="81"/>
        <v>0</v>
      </c>
      <c r="DX12">
        <f t="shared" si="82"/>
        <v>0</v>
      </c>
    </row>
    <row r="13" spans="1:128" ht="12.75">
      <c r="A13" s="9">
        <v>1822</v>
      </c>
      <c r="B13" s="30"/>
      <c r="C13" s="30"/>
      <c r="D13" s="30">
        <v>9335</v>
      </c>
      <c r="E13" s="30">
        <v>125</v>
      </c>
      <c r="F13" s="30">
        <v>9735</v>
      </c>
      <c r="G13" s="30">
        <v>243</v>
      </c>
      <c r="H13" s="30">
        <v>3643</v>
      </c>
      <c r="I13" s="30">
        <v>130</v>
      </c>
      <c r="J13" s="30">
        <v>7066</v>
      </c>
      <c r="K13" s="30">
        <v>273</v>
      </c>
      <c r="L13" s="30"/>
      <c r="M13" s="30"/>
      <c r="N13" s="30">
        <v>8796</v>
      </c>
      <c r="O13" s="30">
        <v>1001</v>
      </c>
      <c r="P13" s="30"/>
      <c r="Q13" s="30"/>
      <c r="R13" s="33">
        <f t="shared" si="0"/>
        <v>9735</v>
      </c>
      <c r="S13" s="33">
        <f t="shared" si="1"/>
        <v>1001</v>
      </c>
      <c r="T13" s="43"/>
      <c r="U13" s="43"/>
      <c r="V13" s="43"/>
      <c r="W13" s="43">
        <f t="shared" si="2"/>
        <v>95.89111453518233</v>
      </c>
      <c r="X13" s="43">
        <f t="shared" si="3"/>
        <v>12.487512487512488</v>
      </c>
      <c r="Y13" s="43">
        <f t="shared" si="83"/>
        <v>54.18931351134741</v>
      </c>
      <c r="Z13" s="43">
        <f t="shared" si="4"/>
        <v>100</v>
      </c>
      <c r="AA13" s="43">
        <f t="shared" si="5"/>
        <v>24.275724275724276</v>
      </c>
      <c r="AB13" s="43">
        <f t="shared" si="84"/>
        <v>62.137862137862136</v>
      </c>
      <c r="AC13" s="43">
        <f t="shared" si="6"/>
        <v>37.42167437082691</v>
      </c>
      <c r="AD13" s="43">
        <f t="shared" si="7"/>
        <v>12.987012987012985</v>
      </c>
      <c r="AE13" s="43">
        <f t="shared" si="85"/>
        <v>25.204343678919948</v>
      </c>
      <c r="AF13" s="43">
        <f t="shared" si="8"/>
        <v>72.58346173600411</v>
      </c>
      <c r="AG13" s="43">
        <f t="shared" si="9"/>
        <v>27.27272727272727</v>
      </c>
      <c r="AH13" s="43">
        <f t="shared" si="86"/>
        <v>49.92809450436569</v>
      </c>
      <c r="AI13" s="43"/>
      <c r="AJ13" s="43"/>
      <c r="AK13" s="43"/>
      <c r="AL13" s="43">
        <f t="shared" si="10"/>
        <v>90.35439137134053</v>
      </c>
      <c r="AM13" s="43">
        <f t="shared" si="11"/>
        <v>100</v>
      </c>
      <c r="AN13" s="43">
        <f t="shared" si="35"/>
        <v>95.17719568567026</v>
      </c>
      <c r="AO13" s="43"/>
      <c r="AP13" s="43"/>
      <c r="AQ13" s="43"/>
      <c r="AR13" s="13"/>
      <c r="AS13" s="11">
        <v>1822</v>
      </c>
      <c r="AT13" s="28">
        <f t="shared" si="36"/>
        <v>1.1466811094562082</v>
      </c>
      <c r="AU13" s="28">
        <f t="shared" si="37"/>
        <v>2.1499989923034377</v>
      </c>
      <c r="AV13" s="28">
        <f t="shared" si="38"/>
        <v>1.085347118677023</v>
      </c>
      <c r="AW13" s="28">
        <f t="shared" si="39"/>
        <v>1.756383122767183</v>
      </c>
      <c r="AX13" s="28">
        <f t="shared" si="40"/>
        <v>2.4653632298242356</v>
      </c>
      <c r="AY13" s="28">
        <f t="shared" si="41"/>
        <v>3.7762219440482085</v>
      </c>
      <c r="AZ13" s="28">
        <f t="shared" si="87"/>
        <v>1.9809321417134873</v>
      </c>
      <c r="BA13" s="28">
        <f t="shared" si="88"/>
        <v>1.906285361588314</v>
      </c>
      <c r="BB13" s="28">
        <f t="shared" si="12"/>
        <v>1.5317101749414137</v>
      </c>
      <c r="BC13" s="28">
        <f t="shared" si="13"/>
        <v>1.2445470381896675</v>
      </c>
      <c r="BD13" s="28"/>
      <c r="BE13" s="28"/>
      <c r="BF13" s="28"/>
      <c r="BG13" s="28"/>
      <c r="BH13" s="28"/>
      <c r="BI13" s="28"/>
      <c r="BJ13" s="28"/>
      <c r="BK13" s="28"/>
      <c r="BL13" s="28"/>
      <c r="BM13" s="28"/>
      <c r="BN13" s="11">
        <v>1822</v>
      </c>
      <c r="BO13">
        <f t="shared" si="42"/>
        <v>0</v>
      </c>
      <c r="BP13">
        <f t="shared" si="14"/>
        <v>0</v>
      </c>
      <c r="BQ13">
        <f t="shared" si="15"/>
        <v>0</v>
      </c>
      <c r="BR13">
        <f t="shared" si="16"/>
        <v>0</v>
      </c>
      <c r="BS13">
        <f t="shared" si="17"/>
        <v>0</v>
      </c>
      <c r="BT13">
        <f t="shared" si="18"/>
        <v>1</v>
      </c>
      <c r="BU13">
        <f t="shared" si="19"/>
        <v>0</v>
      </c>
      <c r="BV13">
        <f t="shared" si="20"/>
        <v>0</v>
      </c>
      <c r="BW13">
        <f t="shared" si="21"/>
        <v>0</v>
      </c>
      <c r="BX13">
        <f t="shared" si="22"/>
        <v>0</v>
      </c>
      <c r="BY13">
        <f t="shared" si="23"/>
        <v>0</v>
      </c>
      <c r="BZ13">
        <f t="shared" si="24"/>
        <v>0</v>
      </c>
      <c r="CA13">
        <f t="shared" si="25"/>
        <v>0</v>
      </c>
      <c r="CB13">
        <f t="shared" si="26"/>
        <v>0</v>
      </c>
      <c r="CC13">
        <f t="shared" si="27"/>
        <v>0</v>
      </c>
      <c r="CD13">
        <f t="shared" si="28"/>
        <v>0</v>
      </c>
      <c r="CE13">
        <f t="shared" si="29"/>
        <v>0</v>
      </c>
      <c r="CF13">
        <f t="shared" si="30"/>
        <v>0</v>
      </c>
      <c r="CG13">
        <f t="shared" si="31"/>
        <v>0</v>
      </c>
      <c r="CH13">
        <f t="shared" si="32"/>
        <v>0</v>
      </c>
      <c r="CI13" s="11">
        <v>1822</v>
      </c>
      <c r="CJ13">
        <f t="shared" si="43"/>
        <v>0</v>
      </c>
      <c r="CK13">
        <f t="shared" si="44"/>
        <v>0</v>
      </c>
      <c r="CL13">
        <f t="shared" si="45"/>
        <v>0</v>
      </c>
      <c r="CM13">
        <f t="shared" si="46"/>
        <v>0</v>
      </c>
      <c r="CN13">
        <f t="shared" si="47"/>
        <v>0</v>
      </c>
      <c r="CO13">
        <f t="shared" si="48"/>
        <v>1</v>
      </c>
      <c r="CP13">
        <f t="shared" si="49"/>
        <v>0</v>
      </c>
      <c r="CQ13">
        <f t="shared" si="50"/>
        <v>0</v>
      </c>
      <c r="CR13">
        <f t="shared" si="51"/>
        <v>0</v>
      </c>
      <c r="CS13">
        <f t="shared" si="52"/>
        <v>0</v>
      </c>
      <c r="CT13">
        <f t="shared" si="53"/>
        <v>0</v>
      </c>
      <c r="CU13">
        <f t="shared" si="54"/>
        <v>0</v>
      </c>
      <c r="CV13">
        <f t="shared" si="55"/>
        <v>0</v>
      </c>
      <c r="CW13">
        <f t="shared" si="56"/>
        <v>0</v>
      </c>
      <c r="CX13">
        <f t="shared" si="57"/>
        <v>0</v>
      </c>
      <c r="CY13">
        <f t="shared" si="58"/>
        <v>0</v>
      </c>
      <c r="CZ13">
        <f t="shared" si="59"/>
        <v>0</v>
      </c>
      <c r="DA13">
        <f t="shared" si="60"/>
        <v>0</v>
      </c>
      <c r="DB13">
        <f t="shared" si="61"/>
        <v>0</v>
      </c>
      <c r="DC13">
        <f t="shared" si="62"/>
        <v>0</v>
      </c>
      <c r="DD13" s="11">
        <v>1822</v>
      </c>
      <c r="DE13">
        <f t="shared" si="63"/>
        <v>0</v>
      </c>
      <c r="DF13">
        <f t="shared" si="64"/>
        <v>0</v>
      </c>
      <c r="DG13">
        <f t="shared" si="65"/>
        <v>0</v>
      </c>
      <c r="DH13">
        <f t="shared" si="66"/>
        <v>0</v>
      </c>
      <c r="DI13">
        <f t="shared" si="67"/>
        <v>0</v>
      </c>
      <c r="DJ13">
        <f t="shared" si="68"/>
        <v>1</v>
      </c>
      <c r="DK13">
        <f t="shared" si="69"/>
        <v>0</v>
      </c>
      <c r="DL13">
        <f t="shared" si="70"/>
        <v>0</v>
      </c>
      <c r="DM13">
        <f t="shared" si="71"/>
        <v>0</v>
      </c>
      <c r="DN13">
        <f t="shared" si="72"/>
        <v>0</v>
      </c>
      <c r="DO13">
        <f t="shared" si="73"/>
        <v>0</v>
      </c>
      <c r="DP13">
        <f t="shared" si="74"/>
        <v>0</v>
      </c>
      <c r="DQ13">
        <f t="shared" si="75"/>
        <v>0</v>
      </c>
      <c r="DR13">
        <f t="shared" si="76"/>
        <v>0</v>
      </c>
      <c r="DS13">
        <f t="shared" si="77"/>
        <v>0</v>
      </c>
      <c r="DT13">
        <f t="shared" si="78"/>
        <v>0</v>
      </c>
      <c r="DU13">
        <f t="shared" si="79"/>
        <v>0</v>
      </c>
      <c r="DV13">
        <f t="shared" si="80"/>
        <v>0</v>
      </c>
      <c r="DW13">
        <f t="shared" si="81"/>
        <v>0</v>
      </c>
      <c r="DX13">
        <f t="shared" si="82"/>
        <v>0</v>
      </c>
    </row>
    <row r="14" spans="1:128" ht="12.75">
      <c r="A14" s="9">
        <v>1823</v>
      </c>
      <c r="B14" s="30"/>
      <c r="C14" s="30"/>
      <c r="D14" s="30">
        <v>9783</v>
      </c>
      <c r="E14" s="30">
        <v>125</v>
      </c>
      <c r="F14" s="30">
        <v>13569</v>
      </c>
      <c r="G14" s="30">
        <v>256</v>
      </c>
      <c r="H14" s="30">
        <v>3377</v>
      </c>
      <c r="I14" s="30">
        <v>130</v>
      </c>
      <c r="J14" s="30">
        <v>6136</v>
      </c>
      <c r="K14" s="30">
        <v>272</v>
      </c>
      <c r="L14" s="30"/>
      <c r="M14" s="30"/>
      <c r="N14" s="30">
        <v>9261</v>
      </c>
      <c r="O14" s="30">
        <v>684</v>
      </c>
      <c r="P14" s="30"/>
      <c r="Q14" s="30"/>
      <c r="R14" s="33">
        <f t="shared" si="0"/>
        <v>13569</v>
      </c>
      <c r="S14" s="33">
        <f t="shared" si="1"/>
        <v>684</v>
      </c>
      <c r="T14" s="43"/>
      <c r="U14" s="43"/>
      <c r="V14" s="43"/>
      <c r="W14" s="43">
        <f t="shared" si="2"/>
        <v>72.0981649347778</v>
      </c>
      <c r="X14" s="43">
        <f t="shared" si="3"/>
        <v>18.27485380116959</v>
      </c>
      <c r="Y14" s="43">
        <f t="shared" si="83"/>
        <v>45.1865093679737</v>
      </c>
      <c r="Z14" s="43">
        <f t="shared" si="4"/>
        <v>100</v>
      </c>
      <c r="AA14" s="43">
        <f t="shared" si="5"/>
        <v>37.42690058479532</v>
      </c>
      <c r="AB14" s="43">
        <f t="shared" si="84"/>
        <v>68.71345029239765</v>
      </c>
      <c r="AC14" s="43">
        <f t="shared" si="6"/>
        <v>24.887611467315203</v>
      </c>
      <c r="AD14" s="43">
        <f t="shared" si="7"/>
        <v>19.005847953216374</v>
      </c>
      <c r="AE14" s="43">
        <f t="shared" si="85"/>
        <v>21.94672971026579</v>
      </c>
      <c r="AF14" s="43">
        <f t="shared" si="8"/>
        <v>45.22072370845309</v>
      </c>
      <c r="AG14" s="43">
        <f t="shared" si="9"/>
        <v>39.76608187134503</v>
      </c>
      <c r="AH14" s="43">
        <f t="shared" si="86"/>
        <v>42.493402789899065</v>
      </c>
      <c r="AI14" s="43"/>
      <c r="AJ14" s="43"/>
      <c r="AK14" s="43"/>
      <c r="AL14" s="43">
        <f t="shared" si="10"/>
        <v>68.25116073402609</v>
      </c>
      <c r="AM14" s="43">
        <f t="shared" si="11"/>
        <v>100</v>
      </c>
      <c r="AN14" s="43">
        <f t="shared" si="35"/>
        <v>84.12558036701304</v>
      </c>
      <c r="AO14" s="43"/>
      <c r="AP14" s="43"/>
      <c r="AQ14" s="43"/>
      <c r="AR14" s="13"/>
      <c r="AS14" s="11">
        <v>1823</v>
      </c>
      <c r="AT14" s="28">
        <f t="shared" si="36"/>
        <v>1.5206629424024256</v>
      </c>
      <c r="AU14" s="28">
        <f t="shared" si="37"/>
        <v>2.058917659465104</v>
      </c>
      <c r="AV14" s="28">
        <f t="shared" si="38"/>
        <v>1.0633770515246852</v>
      </c>
      <c r="AW14" s="28">
        <f t="shared" si="39"/>
        <v>1.861741071476473</v>
      </c>
      <c r="AX14" s="28">
        <f t="shared" si="40"/>
        <v>3.1309197862065203</v>
      </c>
      <c r="AY14" s="28">
        <f t="shared" si="41"/>
        <v>3.833171569414395</v>
      </c>
      <c r="AZ14" s="28">
        <f t="shared" si="87"/>
        <v>1.936206594371205</v>
      </c>
      <c r="BA14" s="28">
        <f t="shared" si="88"/>
        <v>1.97973273128906</v>
      </c>
      <c r="BB14" s="28">
        <f t="shared" si="12"/>
        <v>1.2242956802348282</v>
      </c>
      <c r="BC14" s="28">
        <f t="shared" si="13"/>
        <v>1.6170380760547434</v>
      </c>
      <c r="BD14" s="28"/>
      <c r="BE14" s="28"/>
      <c r="BF14" s="28"/>
      <c r="BG14" s="28"/>
      <c r="BH14" s="28"/>
      <c r="BI14" s="28"/>
      <c r="BJ14" s="28"/>
      <c r="BK14" s="28"/>
      <c r="BL14" s="28"/>
      <c r="BM14" s="28"/>
      <c r="BN14" s="11">
        <v>1823</v>
      </c>
      <c r="BO14">
        <f t="shared" si="42"/>
        <v>0</v>
      </c>
      <c r="BP14">
        <f t="shared" si="14"/>
        <v>0</v>
      </c>
      <c r="BQ14">
        <f t="shared" si="15"/>
        <v>0</v>
      </c>
      <c r="BR14">
        <f t="shared" si="16"/>
        <v>0</v>
      </c>
      <c r="BS14">
        <f t="shared" si="17"/>
        <v>1</v>
      </c>
      <c r="BT14">
        <f t="shared" si="18"/>
        <v>1</v>
      </c>
      <c r="BU14">
        <f t="shared" si="19"/>
        <v>0</v>
      </c>
      <c r="BV14">
        <f t="shared" si="20"/>
        <v>0</v>
      </c>
      <c r="BW14">
        <f t="shared" si="21"/>
        <v>0</v>
      </c>
      <c r="BX14">
        <f t="shared" si="22"/>
        <v>0</v>
      </c>
      <c r="BY14">
        <f t="shared" si="23"/>
        <v>0</v>
      </c>
      <c r="BZ14">
        <f t="shared" si="24"/>
        <v>0</v>
      </c>
      <c r="CA14">
        <f t="shared" si="25"/>
        <v>0</v>
      </c>
      <c r="CB14">
        <f t="shared" si="26"/>
        <v>0</v>
      </c>
      <c r="CC14">
        <f t="shared" si="27"/>
        <v>0</v>
      </c>
      <c r="CD14">
        <f t="shared" si="28"/>
        <v>0</v>
      </c>
      <c r="CE14">
        <f t="shared" si="29"/>
        <v>0</v>
      </c>
      <c r="CF14">
        <f t="shared" si="30"/>
        <v>0</v>
      </c>
      <c r="CG14">
        <f t="shared" si="31"/>
        <v>0</v>
      </c>
      <c r="CH14">
        <f t="shared" si="32"/>
        <v>0</v>
      </c>
      <c r="CI14" s="11">
        <v>1823</v>
      </c>
      <c r="CJ14">
        <f t="shared" si="43"/>
        <v>0</v>
      </c>
      <c r="CK14">
        <f t="shared" si="44"/>
        <v>0</v>
      </c>
      <c r="CL14">
        <f t="shared" si="45"/>
        <v>0</v>
      </c>
      <c r="CM14">
        <f t="shared" si="46"/>
        <v>0</v>
      </c>
      <c r="CN14">
        <f t="shared" si="47"/>
        <v>0</v>
      </c>
      <c r="CO14">
        <f t="shared" si="48"/>
        <v>1</v>
      </c>
      <c r="CP14">
        <f t="shared" si="49"/>
        <v>0</v>
      </c>
      <c r="CQ14">
        <f t="shared" si="50"/>
        <v>0</v>
      </c>
      <c r="CR14">
        <f t="shared" si="51"/>
        <v>0</v>
      </c>
      <c r="CS14">
        <f t="shared" si="52"/>
        <v>0</v>
      </c>
      <c r="CT14">
        <f t="shared" si="53"/>
        <v>0</v>
      </c>
      <c r="CU14">
        <f t="shared" si="54"/>
        <v>0</v>
      </c>
      <c r="CV14">
        <f t="shared" si="55"/>
        <v>0</v>
      </c>
      <c r="CW14">
        <f t="shared" si="56"/>
        <v>0</v>
      </c>
      <c r="CX14">
        <f t="shared" si="57"/>
        <v>0</v>
      </c>
      <c r="CY14">
        <f t="shared" si="58"/>
        <v>0</v>
      </c>
      <c r="CZ14">
        <f t="shared" si="59"/>
        <v>0</v>
      </c>
      <c r="DA14">
        <f t="shared" si="60"/>
        <v>0</v>
      </c>
      <c r="DB14">
        <f t="shared" si="61"/>
        <v>0</v>
      </c>
      <c r="DC14">
        <f t="shared" si="62"/>
        <v>0</v>
      </c>
      <c r="DD14" s="11">
        <v>1823</v>
      </c>
      <c r="DE14">
        <f t="shared" si="63"/>
        <v>0</v>
      </c>
      <c r="DF14">
        <f t="shared" si="64"/>
        <v>0</v>
      </c>
      <c r="DG14">
        <f t="shared" si="65"/>
        <v>0</v>
      </c>
      <c r="DH14">
        <f t="shared" si="66"/>
        <v>0</v>
      </c>
      <c r="DI14">
        <f t="shared" si="67"/>
        <v>0</v>
      </c>
      <c r="DJ14">
        <f t="shared" si="68"/>
        <v>1</v>
      </c>
      <c r="DK14">
        <f t="shared" si="69"/>
        <v>0</v>
      </c>
      <c r="DL14">
        <f t="shared" si="70"/>
        <v>0</v>
      </c>
      <c r="DM14">
        <f t="shared" si="71"/>
        <v>0</v>
      </c>
      <c r="DN14">
        <f t="shared" si="72"/>
        <v>0</v>
      </c>
      <c r="DO14">
        <f t="shared" si="73"/>
        <v>0</v>
      </c>
      <c r="DP14">
        <f t="shared" si="74"/>
        <v>0</v>
      </c>
      <c r="DQ14">
        <f t="shared" si="75"/>
        <v>0</v>
      </c>
      <c r="DR14">
        <f t="shared" si="76"/>
        <v>0</v>
      </c>
      <c r="DS14">
        <f t="shared" si="77"/>
        <v>0</v>
      </c>
      <c r="DT14">
        <f t="shared" si="78"/>
        <v>0</v>
      </c>
      <c r="DU14">
        <f t="shared" si="79"/>
        <v>0</v>
      </c>
      <c r="DV14">
        <f t="shared" si="80"/>
        <v>0</v>
      </c>
      <c r="DW14">
        <f t="shared" si="81"/>
        <v>0</v>
      </c>
      <c r="DX14">
        <f t="shared" si="82"/>
        <v>0</v>
      </c>
    </row>
    <row r="15" spans="1:128" ht="12.75">
      <c r="A15" s="9">
        <v>1824</v>
      </c>
      <c r="B15" s="30"/>
      <c r="C15" s="30"/>
      <c r="D15" s="30">
        <v>10386</v>
      </c>
      <c r="E15" s="30">
        <v>132</v>
      </c>
      <c r="F15" s="30">
        <v>11064</v>
      </c>
      <c r="G15" s="30">
        <v>239</v>
      </c>
      <c r="H15" s="30">
        <v>3134</v>
      </c>
      <c r="I15" s="30">
        <v>130</v>
      </c>
      <c r="J15" s="30">
        <v>5805</v>
      </c>
      <c r="K15" s="30">
        <v>273</v>
      </c>
      <c r="L15" s="30"/>
      <c r="M15" s="30"/>
      <c r="N15" s="30">
        <v>7510</v>
      </c>
      <c r="O15" s="30">
        <v>1032</v>
      </c>
      <c r="P15" s="30"/>
      <c r="Q15" s="30"/>
      <c r="R15" s="33">
        <f t="shared" si="0"/>
        <v>11064</v>
      </c>
      <c r="S15" s="33">
        <f t="shared" si="1"/>
        <v>1032</v>
      </c>
      <c r="T15" s="43"/>
      <c r="U15" s="43"/>
      <c r="V15" s="43"/>
      <c r="W15" s="43">
        <f t="shared" si="2"/>
        <v>93.87201735357917</v>
      </c>
      <c r="X15" s="43">
        <f t="shared" si="3"/>
        <v>12.790697674418606</v>
      </c>
      <c r="Y15" s="43">
        <f t="shared" si="83"/>
        <v>53.33135751399889</v>
      </c>
      <c r="Z15" s="43">
        <f t="shared" si="4"/>
        <v>100</v>
      </c>
      <c r="AA15" s="43">
        <f t="shared" si="5"/>
        <v>23.15891472868217</v>
      </c>
      <c r="AB15" s="43">
        <f t="shared" si="84"/>
        <v>61.57945736434108</v>
      </c>
      <c r="AC15" s="43">
        <f t="shared" si="6"/>
        <v>28.326102675343456</v>
      </c>
      <c r="AD15" s="43">
        <f t="shared" si="7"/>
        <v>12.5968992248062</v>
      </c>
      <c r="AE15" s="43">
        <f t="shared" si="85"/>
        <v>20.46150095007483</v>
      </c>
      <c r="AF15" s="43">
        <f t="shared" si="8"/>
        <v>52.46746203904556</v>
      </c>
      <c r="AG15" s="43">
        <f t="shared" si="9"/>
        <v>26.453488372093027</v>
      </c>
      <c r="AH15" s="43">
        <f t="shared" si="86"/>
        <v>39.460475205569296</v>
      </c>
      <c r="AI15" s="43"/>
      <c r="AJ15" s="43"/>
      <c r="AK15" s="43"/>
      <c r="AL15" s="43">
        <f t="shared" si="10"/>
        <v>67.87780187997107</v>
      </c>
      <c r="AM15" s="43">
        <f t="shared" si="11"/>
        <v>100</v>
      </c>
      <c r="AN15" s="43">
        <f t="shared" si="35"/>
        <v>83.93890093998553</v>
      </c>
      <c r="AO15" s="43"/>
      <c r="AP15" s="43"/>
      <c r="AQ15" s="43"/>
      <c r="AR15" s="13"/>
      <c r="AS15" s="11">
        <v>1824</v>
      </c>
      <c r="AT15" s="28">
        <f t="shared" si="36"/>
        <v>1.154657601734161</v>
      </c>
      <c r="AU15" s="28">
        <f t="shared" si="37"/>
        <v>2.606424506399852</v>
      </c>
      <c r="AV15" s="28">
        <f t="shared" si="38"/>
        <v>1.3515133113873883</v>
      </c>
      <c r="AW15" s="28">
        <f t="shared" si="39"/>
        <v>1.5739127007586953</v>
      </c>
      <c r="AX15" s="28">
        <f t="shared" si="40"/>
        <v>3.0095278696607974</v>
      </c>
      <c r="AY15" s="28">
        <f t="shared" si="41"/>
        <v>4.102284634191441</v>
      </c>
      <c r="AZ15" s="28">
        <f t="shared" si="87"/>
        <v>1.928523000431451</v>
      </c>
      <c r="BA15" s="28">
        <f t="shared" si="88"/>
        <v>2.1271639660370516</v>
      </c>
      <c r="BB15" s="28">
        <f t="shared" si="12"/>
        <v>1.363099067978994</v>
      </c>
      <c r="BC15" s="28">
        <f t="shared" si="13"/>
        <v>1.560535118838356</v>
      </c>
      <c r="BD15" s="28"/>
      <c r="BE15" s="28"/>
      <c r="BF15" s="28"/>
      <c r="BG15" s="28"/>
      <c r="BH15" s="28"/>
      <c r="BI15" s="28"/>
      <c r="BJ15" s="28"/>
      <c r="BK15" s="28"/>
      <c r="BL15" s="28"/>
      <c r="BM15" s="28"/>
      <c r="BN15" s="11">
        <v>1824</v>
      </c>
      <c r="BO15">
        <f t="shared" si="42"/>
        <v>0</v>
      </c>
      <c r="BP15">
        <f t="shared" si="14"/>
        <v>1</v>
      </c>
      <c r="BQ15">
        <f t="shared" si="15"/>
        <v>0</v>
      </c>
      <c r="BR15">
        <f t="shared" si="16"/>
        <v>0</v>
      </c>
      <c r="BS15">
        <f t="shared" si="17"/>
        <v>1</v>
      </c>
      <c r="BT15">
        <f t="shared" si="18"/>
        <v>1</v>
      </c>
      <c r="BU15">
        <f t="shared" si="19"/>
        <v>0</v>
      </c>
      <c r="BV15">
        <f t="shared" si="20"/>
        <v>0</v>
      </c>
      <c r="BW15">
        <f t="shared" si="21"/>
        <v>0</v>
      </c>
      <c r="BX15">
        <f t="shared" si="22"/>
        <v>0</v>
      </c>
      <c r="BY15">
        <f t="shared" si="23"/>
        <v>0</v>
      </c>
      <c r="BZ15">
        <f t="shared" si="24"/>
        <v>0</v>
      </c>
      <c r="CA15">
        <f t="shared" si="25"/>
        <v>0</v>
      </c>
      <c r="CB15">
        <f t="shared" si="26"/>
        <v>0</v>
      </c>
      <c r="CC15">
        <f t="shared" si="27"/>
        <v>0</v>
      </c>
      <c r="CD15">
        <f t="shared" si="28"/>
        <v>0</v>
      </c>
      <c r="CE15">
        <f t="shared" si="29"/>
        <v>0</v>
      </c>
      <c r="CF15">
        <f t="shared" si="30"/>
        <v>0</v>
      </c>
      <c r="CG15">
        <f t="shared" si="31"/>
        <v>0</v>
      </c>
      <c r="CH15">
        <f t="shared" si="32"/>
        <v>0</v>
      </c>
      <c r="CI15" s="11">
        <v>1824</v>
      </c>
      <c r="CJ15">
        <f t="shared" si="43"/>
        <v>0</v>
      </c>
      <c r="CK15">
        <f t="shared" si="44"/>
        <v>0</v>
      </c>
      <c r="CL15">
        <f t="shared" si="45"/>
        <v>0</v>
      </c>
      <c r="CM15">
        <f t="shared" si="46"/>
        <v>0</v>
      </c>
      <c r="CN15">
        <f t="shared" si="47"/>
        <v>0</v>
      </c>
      <c r="CO15">
        <f t="shared" si="48"/>
        <v>1</v>
      </c>
      <c r="CP15">
        <f t="shared" si="49"/>
        <v>0</v>
      </c>
      <c r="CQ15">
        <f t="shared" si="50"/>
        <v>0</v>
      </c>
      <c r="CR15">
        <f t="shared" si="51"/>
        <v>0</v>
      </c>
      <c r="CS15">
        <f t="shared" si="52"/>
        <v>0</v>
      </c>
      <c r="CT15">
        <f t="shared" si="53"/>
        <v>0</v>
      </c>
      <c r="CU15">
        <f t="shared" si="54"/>
        <v>0</v>
      </c>
      <c r="CV15">
        <f t="shared" si="55"/>
        <v>0</v>
      </c>
      <c r="CW15">
        <f t="shared" si="56"/>
        <v>0</v>
      </c>
      <c r="CX15">
        <f t="shared" si="57"/>
        <v>0</v>
      </c>
      <c r="CY15">
        <f t="shared" si="58"/>
        <v>0</v>
      </c>
      <c r="CZ15">
        <f t="shared" si="59"/>
        <v>0</v>
      </c>
      <c r="DA15">
        <f t="shared" si="60"/>
        <v>0</v>
      </c>
      <c r="DB15">
        <f t="shared" si="61"/>
        <v>0</v>
      </c>
      <c r="DC15">
        <f t="shared" si="62"/>
        <v>0</v>
      </c>
      <c r="DD15" s="11">
        <v>1824</v>
      </c>
      <c r="DE15">
        <f t="shared" si="63"/>
        <v>0</v>
      </c>
      <c r="DF15">
        <f t="shared" si="64"/>
        <v>0</v>
      </c>
      <c r="DG15">
        <f t="shared" si="65"/>
        <v>0</v>
      </c>
      <c r="DH15">
        <f t="shared" si="66"/>
        <v>0</v>
      </c>
      <c r="DI15">
        <f t="shared" si="67"/>
        <v>0</v>
      </c>
      <c r="DJ15">
        <f t="shared" si="68"/>
        <v>1</v>
      </c>
      <c r="DK15">
        <f t="shared" si="69"/>
        <v>0</v>
      </c>
      <c r="DL15">
        <f t="shared" si="70"/>
        <v>0</v>
      </c>
      <c r="DM15">
        <f t="shared" si="71"/>
        <v>0</v>
      </c>
      <c r="DN15">
        <f t="shared" si="72"/>
        <v>0</v>
      </c>
      <c r="DO15">
        <f t="shared" si="73"/>
        <v>0</v>
      </c>
      <c r="DP15">
        <f t="shared" si="74"/>
        <v>0</v>
      </c>
      <c r="DQ15">
        <f t="shared" si="75"/>
        <v>0</v>
      </c>
      <c r="DR15">
        <f t="shared" si="76"/>
        <v>0</v>
      </c>
      <c r="DS15">
        <f t="shared" si="77"/>
        <v>0</v>
      </c>
      <c r="DT15">
        <f t="shared" si="78"/>
        <v>0</v>
      </c>
      <c r="DU15">
        <f t="shared" si="79"/>
        <v>0</v>
      </c>
      <c r="DV15">
        <f t="shared" si="80"/>
        <v>0</v>
      </c>
      <c r="DW15">
        <f t="shared" si="81"/>
        <v>0</v>
      </c>
      <c r="DX15">
        <f t="shared" si="82"/>
        <v>0</v>
      </c>
    </row>
    <row r="16" spans="1:128" ht="12.75">
      <c r="A16" s="9">
        <v>1825</v>
      </c>
      <c r="B16" s="30"/>
      <c r="C16" s="30"/>
      <c r="D16" s="30">
        <v>10568</v>
      </c>
      <c r="E16" s="30">
        <v>132</v>
      </c>
      <c r="F16" s="30">
        <v>10609</v>
      </c>
      <c r="G16" s="30">
        <v>237</v>
      </c>
      <c r="H16" s="30">
        <v>3085</v>
      </c>
      <c r="I16" s="30">
        <v>130</v>
      </c>
      <c r="J16" s="30">
        <v>5087</v>
      </c>
      <c r="K16" s="30">
        <v>273</v>
      </c>
      <c r="L16" s="30"/>
      <c r="M16" s="30"/>
      <c r="N16" s="30">
        <v>7476</v>
      </c>
      <c r="O16" s="30">
        <v>860</v>
      </c>
      <c r="P16" s="30"/>
      <c r="Q16" s="30"/>
      <c r="R16" s="33">
        <f t="shared" si="0"/>
        <v>10609</v>
      </c>
      <c r="S16" s="33">
        <f t="shared" si="1"/>
        <v>860</v>
      </c>
      <c r="T16" s="43"/>
      <c r="U16" s="43"/>
      <c r="V16" s="43"/>
      <c r="W16" s="43">
        <f t="shared" si="2"/>
        <v>99.61353567725516</v>
      </c>
      <c r="X16" s="43">
        <f t="shared" si="3"/>
        <v>15.348837209302326</v>
      </c>
      <c r="Y16" s="43">
        <f t="shared" si="83"/>
        <v>57.481186443278744</v>
      </c>
      <c r="Z16" s="43">
        <f t="shared" si="4"/>
        <v>100</v>
      </c>
      <c r="AA16" s="43">
        <f t="shared" si="5"/>
        <v>27.55813953488372</v>
      </c>
      <c r="AB16" s="43">
        <f t="shared" si="84"/>
        <v>63.77906976744186</v>
      </c>
      <c r="AC16" s="43">
        <f t="shared" si="6"/>
        <v>29.079083796776324</v>
      </c>
      <c r="AD16" s="43">
        <f t="shared" si="7"/>
        <v>15.11627906976744</v>
      </c>
      <c r="AE16" s="43">
        <f t="shared" si="85"/>
        <v>22.09768143327188</v>
      </c>
      <c r="AF16" s="43">
        <f t="shared" si="8"/>
        <v>47.94985389763408</v>
      </c>
      <c r="AG16" s="43">
        <f t="shared" si="9"/>
        <v>31.74418604651163</v>
      </c>
      <c r="AH16" s="43">
        <f t="shared" si="86"/>
        <v>39.84701997207286</v>
      </c>
      <c r="AI16" s="43"/>
      <c r="AJ16" s="43"/>
      <c r="AK16" s="43"/>
      <c r="AL16" s="43">
        <f t="shared" si="10"/>
        <v>70.46847016683948</v>
      </c>
      <c r="AM16" s="43">
        <f t="shared" si="11"/>
        <v>100</v>
      </c>
      <c r="AN16" s="43">
        <f t="shared" si="35"/>
        <v>85.23423508341975</v>
      </c>
      <c r="AO16" s="43"/>
      <c r="AP16" s="43"/>
      <c r="AQ16" s="43"/>
      <c r="AR16" s="13"/>
      <c r="AS16" s="11">
        <v>1825</v>
      </c>
      <c r="AT16" s="28">
        <f t="shared" si="36"/>
        <v>1.109564254216947</v>
      </c>
      <c r="AU16" s="28">
        <f t="shared" si="37"/>
        <v>2.6012315643545696</v>
      </c>
      <c r="AV16" s="28">
        <f t="shared" si="38"/>
        <v>1.4425466818739507</v>
      </c>
      <c r="AW16" s="28">
        <f t="shared" si="39"/>
        <v>1.4828196903612478</v>
      </c>
      <c r="AX16" s="28">
        <f t="shared" si="40"/>
        <v>2.88623356074866</v>
      </c>
      <c r="AY16" s="28">
        <f t="shared" si="41"/>
        <v>3.8571573828141474</v>
      </c>
      <c r="AZ16" s="28">
        <f t="shared" si="87"/>
        <v>1.8032217584635952</v>
      </c>
      <c r="BA16" s="28">
        <f t="shared" si="88"/>
        <v>2.1390366241479772</v>
      </c>
      <c r="BB16" s="28">
        <f t="shared" si="12"/>
        <v>1.3363982164401274</v>
      </c>
      <c r="BC16" s="28">
        <f t="shared" si="13"/>
        <v>1.6005982332466016</v>
      </c>
      <c r="BD16" s="28"/>
      <c r="BE16" s="28"/>
      <c r="BF16" s="28"/>
      <c r="BG16" s="28"/>
      <c r="BH16" s="28"/>
      <c r="BI16" s="28"/>
      <c r="BJ16" s="28"/>
      <c r="BK16" s="28"/>
      <c r="BL16" s="28"/>
      <c r="BM16" s="28"/>
      <c r="BN16" s="11">
        <v>1825</v>
      </c>
      <c r="BO16">
        <f t="shared" si="42"/>
        <v>0</v>
      </c>
      <c r="BP16">
        <f t="shared" si="14"/>
        <v>1</v>
      </c>
      <c r="BQ16">
        <f t="shared" si="15"/>
        <v>0</v>
      </c>
      <c r="BR16">
        <f t="shared" si="16"/>
        <v>0</v>
      </c>
      <c r="BS16">
        <f t="shared" si="17"/>
        <v>1</v>
      </c>
      <c r="BT16">
        <f t="shared" si="18"/>
        <v>1</v>
      </c>
      <c r="BU16">
        <f t="shared" si="19"/>
        <v>0</v>
      </c>
      <c r="BV16">
        <f t="shared" si="20"/>
        <v>0</v>
      </c>
      <c r="BW16">
        <f t="shared" si="21"/>
        <v>0</v>
      </c>
      <c r="BX16">
        <f t="shared" si="22"/>
        <v>0</v>
      </c>
      <c r="BY16">
        <f t="shared" si="23"/>
        <v>0</v>
      </c>
      <c r="BZ16">
        <f t="shared" si="24"/>
        <v>0</v>
      </c>
      <c r="CA16">
        <f t="shared" si="25"/>
        <v>0</v>
      </c>
      <c r="CB16">
        <f t="shared" si="26"/>
        <v>0</v>
      </c>
      <c r="CC16">
        <f t="shared" si="27"/>
        <v>0</v>
      </c>
      <c r="CD16">
        <f t="shared" si="28"/>
        <v>0</v>
      </c>
      <c r="CE16">
        <f t="shared" si="29"/>
        <v>0</v>
      </c>
      <c r="CF16">
        <f t="shared" si="30"/>
        <v>0</v>
      </c>
      <c r="CG16">
        <f t="shared" si="31"/>
        <v>0</v>
      </c>
      <c r="CH16">
        <f t="shared" si="32"/>
        <v>0</v>
      </c>
      <c r="CI16" s="11">
        <v>1825</v>
      </c>
      <c r="CJ16">
        <f t="shared" si="43"/>
        <v>0</v>
      </c>
      <c r="CK16">
        <f t="shared" si="44"/>
        <v>0</v>
      </c>
      <c r="CL16">
        <f t="shared" si="45"/>
        <v>0</v>
      </c>
      <c r="CM16">
        <f t="shared" si="46"/>
        <v>0</v>
      </c>
      <c r="CN16">
        <f t="shared" si="47"/>
        <v>1</v>
      </c>
      <c r="CO16">
        <f t="shared" si="48"/>
        <v>1</v>
      </c>
      <c r="CP16">
        <f t="shared" si="49"/>
        <v>0</v>
      </c>
      <c r="CQ16">
        <f t="shared" si="50"/>
        <v>0</v>
      </c>
      <c r="CR16">
        <f t="shared" si="51"/>
        <v>0</v>
      </c>
      <c r="CS16">
        <f t="shared" si="52"/>
        <v>0</v>
      </c>
      <c r="CT16">
        <f t="shared" si="53"/>
        <v>0</v>
      </c>
      <c r="CU16">
        <f t="shared" si="54"/>
        <v>0</v>
      </c>
      <c r="CV16">
        <f t="shared" si="55"/>
        <v>0</v>
      </c>
      <c r="CW16">
        <f t="shared" si="56"/>
        <v>0</v>
      </c>
      <c r="CX16">
        <f t="shared" si="57"/>
        <v>0</v>
      </c>
      <c r="CY16">
        <f t="shared" si="58"/>
        <v>0</v>
      </c>
      <c r="CZ16">
        <f t="shared" si="59"/>
        <v>0</v>
      </c>
      <c r="DA16">
        <f t="shared" si="60"/>
        <v>0</v>
      </c>
      <c r="DB16">
        <f t="shared" si="61"/>
        <v>0</v>
      </c>
      <c r="DC16">
        <f t="shared" si="62"/>
        <v>0</v>
      </c>
      <c r="DD16" s="11">
        <v>1825</v>
      </c>
      <c r="DE16">
        <f t="shared" si="63"/>
        <v>0</v>
      </c>
      <c r="DF16">
        <f t="shared" si="64"/>
        <v>0</v>
      </c>
      <c r="DG16">
        <f t="shared" si="65"/>
        <v>0</v>
      </c>
      <c r="DH16">
        <f t="shared" si="66"/>
        <v>0</v>
      </c>
      <c r="DI16">
        <f t="shared" si="67"/>
        <v>0</v>
      </c>
      <c r="DJ16">
        <f t="shared" si="68"/>
        <v>1</v>
      </c>
      <c r="DK16">
        <f t="shared" si="69"/>
        <v>0</v>
      </c>
      <c r="DL16">
        <f t="shared" si="70"/>
        <v>0</v>
      </c>
      <c r="DM16">
        <f t="shared" si="71"/>
        <v>0</v>
      </c>
      <c r="DN16">
        <f t="shared" si="72"/>
        <v>0</v>
      </c>
      <c r="DO16">
        <f t="shared" si="73"/>
        <v>0</v>
      </c>
      <c r="DP16">
        <f t="shared" si="74"/>
        <v>0</v>
      </c>
      <c r="DQ16">
        <f t="shared" si="75"/>
        <v>0</v>
      </c>
      <c r="DR16">
        <f t="shared" si="76"/>
        <v>0</v>
      </c>
      <c r="DS16">
        <f t="shared" si="77"/>
        <v>0</v>
      </c>
      <c r="DT16">
        <f t="shared" si="78"/>
        <v>0</v>
      </c>
      <c r="DU16">
        <f t="shared" si="79"/>
        <v>0</v>
      </c>
      <c r="DV16">
        <f t="shared" si="80"/>
        <v>0</v>
      </c>
      <c r="DW16">
        <f t="shared" si="81"/>
        <v>0</v>
      </c>
      <c r="DX16">
        <f t="shared" si="82"/>
        <v>0</v>
      </c>
    </row>
    <row r="17" spans="1:128" ht="12.75">
      <c r="A17" s="9">
        <v>1826</v>
      </c>
      <c r="B17" s="30"/>
      <c r="C17" s="30"/>
      <c r="D17" s="30">
        <v>11475</v>
      </c>
      <c r="E17" s="30">
        <v>149</v>
      </c>
      <c r="F17" s="30">
        <v>10604</v>
      </c>
      <c r="G17" s="30">
        <v>237</v>
      </c>
      <c r="H17" s="30">
        <v>3085</v>
      </c>
      <c r="I17" s="30">
        <v>130</v>
      </c>
      <c r="J17" s="30">
        <v>4635</v>
      </c>
      <c r="K17" s="30">
        <v>273</v>
      </c>
      <c r="L17" s="30"/>
      <c r="M17" s="30"/>
      <c r="N17" s="30">
        <v>7376</v>
      </c>
      <c r="O17" s="30">
        <v>578</v>
      </c>
      <c r="P17" s="30"/>
      <c r="Q17" s="30"/>
      <c r="R17" s="33">
        <f t="shared" si="0"/>
        <v>11475</v>
      </c>
      <c r="S17" s="33">
        <f t="shared" si="1"/>
        <v>578</v>
      </c>
      <c r="T17" s="43"/>
      <c r="U17" s="43"/>
      <c r="V17" s="43"/>
      <c r="W17" s="43">
        <f t="shared" si="2"/>
        <v>100</v>
      </c>
      <c r="X17" s="43">
        <f t="shared" si="3"/>
        <v>25.77854671280277</v>
      </c>
      <c r="Y17" s="43">
        <f t="shared" si="83"/>
        <v>62.88927335640138</v>
      </c>
      <c r="Z17" s="43">
        <f t="shared" si="4"/>
        <v>92.40958605664488</v>
      </c>
      <c r="AA17" s="43">
        <f t="shared" si="5"/>
        <v>41.003460207612456</v>
      </c>
      <c r="AB17" s="43">
        <f t="shared" si="84"/>
        <v>66.70652313212867</v>
      </c>
      <c r="AC17" s="43">
        <f t="shared" si="6"/>
        <v>26.884531590413946</v>
      </c>
      <c r="AD17" s="43">
        <f t="shared" si="7"/>
        <v>22.491349480968857</v>
      </c>
      <c r="AE17" s="43">
        <f t="shared" si="85"/>
        <v>24.687940535691403</v>
      </c>
      <c r="AF17" s="43">
        <f t="shared" si="8"/>
        <v>40.3921568627451</v>
      </c>
      <c r="AG17" s="43">
        <f t="shared" si="9"/>
        <v>47.2318339100346</v>
      </c>
      <c r="AH17" s="43">
        <f t="shared" si="86"/>
        <v>43.81199538638985</v>
      </c>
      <c r="AI17" s="43"/>
      <c r="AJ17" s="43"/>
      <c r="AK17" s="43"/>
      <c r="AL17" s="43">
        <f t="shared" si="10"/>
        <v>64.27886710239652</v>
      </c>
      <c r="AM17" s="43">
        <f t="shared" si="11"/>
        <v>100</v>
      </c>
      <c r="AN17" s="43">
        <f t="shared" si="35"/>
        <v>82.13943355119827</v>
      </c>
      <c r="AO17" s="43"/>
      <c r="AP17" s="43"/>
      <c r="AQ17" s="43"/>
      <c r="AR17" s="13"/>
      <c r="AS17" s="11">
        <v>1826</v>
      </c>
      <c r="AT17" s="28">
        <f t="shared" si="36"/>
        <v>1.0606979469152784</v>
      </c>
      <c r="AU17" s="28">
        <f t="shared" si="37"/>
        <v>2.547368147840531</v>
      </c>
      <c r="AV17" s="28">
        <f t="shared" si="38"/>
        <v>1.4354350401474265</v>
      </c>
      <c r="AW17" s="28">
        <f t="shared" si="39"/>
        <v>1.3060960823271692</v>
      </c>
      <c r="AX17" s="28">
        <f t="shared" si="40"/>
        <v>2.701988164451827</v>
      </c>
      <c r="AY17" s="28">
        <f t="shared" si="41"/>
        <v>3.327107558139535</v>
      </c>
      <c r="AZ17" s="28">
        <f t="shared" si="87"/>
        <v>1.7746314368770764</v>
      </c>
      <c r="BA17" s="28">
        <f t="shared" si="88"/>
        <v>1.8748160823716966</v>
      </c>
      <c r="BB17" s="28">
        <f t="shared" si="12"/>
        <v>1.231355341193558</v>
      </c>
      <c r="BC17" s="28">
        <f t="shared" si="13"/>
        <v>1.5225630000146255</v>
      </c>
      <c r="BD17" s="28"/>
      <c r="BE17" s="28"/>
      <c r="BF17" s="28"/>
      <c r="BG17" s="28"/>
      <c r="BH17" s="28"/>
      <c r="BI17" s="28"/>
      <c r="BJ17" s="28"/>
      <c r="BK17" s="28"/>
      <c r="BL17" s="28"/>
      <c r="BM17" s="28"/>
      <c r="BN17" s="11">
        <v>1826</v>
      </c>
      <c r="BO17">
        <f t="shared" si="42"/>
        <v>0</v>
      </c>
      <c r="BP17">
        <f t="shared" si="14"/>
        <v>1</v>
      </c>
      <c r="BQ17">
        <f t="shared" si="15"/>
        <v>0</v>
      </c>
      <c r="BR17">
        <f t="shared" si="16"/>
        <v>0</v>
      </c>
      <c r="BS17">
        <f t="shared" si="17"/>
        <v>1</v>
      </c>
      <c r="BT17">
        <f t="shared" si="18"/>
        <v>1</v>
      </c>
      <c r="BU17">
        <f t="shared" si="19"/>
        <v>0</v>
      </c>
      <c r="BV17">
        <f t="shared" si="20"/>
        <v>0</v>
      </c>
      <c r="BW17">
        <f t="shared" si="21"/>
        <v>0</v>
      </c>
      <c r="BX17">
        <f t="shared" si="22"/>
        <v>0</v>
      </c>
      <c r="BY17">
        <f t="shared" si="23"/>
        <v>0</v>
      </c>
      <c r="BZ17">
        <f t="shared" si="24"/>
        <v>0</v>
      </c>
      <c r="CA17">
        <f t="shared" si="25"/>
        <v>0</v>
      </c>
      <c r="CB17">
        <f t="shared" si="26"/>
        <v>0</v>
      </c>
      <c r="CC17">
        <f t="shared" si="27"/>
        <v>0</v>
      </c>
      <c r="CD17">
        <f t="shared" si="28"/>
        <v>0</v>
      </c>
      <c r="CE17">
        <f t="shared" si="29"/>
        <v>0</v>
      </c>
      <c r="CF17">
        <f t="shared" si="30"/>
        <v>0</v>
      </c>
      <c r="CG17">
        <f t="shared" si="31"/>
        <v>0</v>
      </c>
      <c r="CH17">
        <f t="shared" si="32"/>
        <v>0</v>
      </c>
      <c r="CI17" s="11">
        <v>1826</v>
      </c>
      <c r="CJ17">
        <f t="shared" si="43"/>
        <v>0</v>
      </c>
      <c r="CK17">
        <f t="shared" si="44"/>
        <v>1</v>
      </c>
      <c r="CL17">
        <f t="shared" si="45"/>
        <v>0</v>
      </c>
      <c r="CM17">
        <f t="shared" si="46"/>
        <v>0</v>
      </c>
      <c r="CN17">
        <f t="shared" si="47"/>
        <v>1</v>
      </c>
      <c r="CO17">
        <f t="shared" si="48"/>
        <v>1</v>
      </c>
      <c r="CP17">
        <f t="shared" si="49"/>
        <v>0</v>
      </c>
      <c r="CQ17">
        <f t="shared" si="50"/>
        <v>0</v>
      </c>
      <c r="CR17">
        <f t="shared" si="51"/>
        <v>0</v>
      </c>
      <c r="CS17">
        <f t="shared" si="52"/>
        <v>0</v>
      </c>
      <c r="CT17">
        <f t="shared" si="53"/>
        <v>0</v>
      </c>
      <c r="CU17">
        <f t="shared" si="54"/>
        <v>0</v>
      </c>
      <c r="CV17">
        <f t="shared" si="55"/>
        <v>0</v>
      </c>
      <c r="CW17">
        <f t="shared" si="56"/>
        <v>0</v>
      </c>
      <c r="CX17">
        <f t="shared" si="57"/>
        <v>0</v>
      </c>
      <c r="CY17">
        <f t="shared" si="58"/>
        <v>0</v>
      </c>
      <c r="CZ17">
        <f t="shared" si="59"/>
        <v>0</v>
      </c>
      <c r="DA17">
        <f t="shared" si="60"/>
        <v>0</v>
      </c>
      <c r="DB17">
        <f t="shared" si="61"/>
        <v>0</v>
      </c>
      <c r="DC17">
        <f t="shared" si="62"/>
        <v>0</v>
      </c>
      <c r="DD17" s="11">
        <v>1826</v>
      </c>
      <c r="DE17">
        <f t="shared" si="63"/>
        <v>0</v>
      </c>
      <c r="DF17">
        <f t="shared" si="64"/>
        <v>0</v>
      </c>
      <c r="DG17">
        <f t="shared" si="65"/>
        <v>0</v>
      </c>
      <c r="DH17">
        <f t="shared" si="66"/>
        <v>0</v>
      </c>
      <c r="DI17">
        <f t="shared" si="67"/>
        <v>0</v>
      </c>
      <c r="DJ17">
        <f t="shared" si="68"/>
        <v>1</v>
      </c>
      <c r="DK17">
        <f t="shared" si="69"/>
        <v>0</v>
      </c>
      <c r="DL17">
        <f t="shared" si="70"/>
        <v>0</v>
      </c>
      <c r="DM17">
        <f t="shared" si="71"/>
        <v>0</v>
      </c>
      <c r="DN17">
        <f t="shared" si="72"/>
        <v>0</v>
      </c>
      <c r="DO17">
        <f t="shared" si="73"/>
        <v>0</v>
      </c>
      <c r="DP17">
        <f t="shared" si="74"/>
        <v>0</v>
      </c>
      <c r="DQ17">
        <f t="shared" si="75"/>
        <v>0</v>
      </c>
      <c r="DR17">
        <f t="shared" si="76"/>
        <v>0</v>
      </c>
      <c r="DS17">
        <f t="shared" si="77"/>
        <v>0</v>
      </c>
      <c r="DT17">
        <f t="shared" si="78"/>
        <v>0</v>
      </c>
      <c r="DU17">
        <f t="shared" si="79"/>
        <v>0</v>
      </c>
      <c r="DV17">
        <f t="shared" si="80"/>
        <v>0</v>
      </c>
      <c r="DW17">
        <f t="shared" si="81"/>
        <v>0</v>
      </c>
      <c r="DX17">
        <f t="shared" si="82"/>
        <v>0</v>
      </c>
    </row>
    <row r="18" spans="1:128" ht="12.75">
      <c r="A18" s="9">
        <v>1827</v>
      </c>
      <c r="B18" s="30"/>
      <c r="C18" s="30"/>
      <c r="D18" s="30">
        <v>10941</v>
      </c>
      <c r="E18" s="30">
        <v>155</v>
      </c>
      <c r="F18" s="30">
        <v>10014</v>
      </c>
      <c r="G18" s="30">
        <v>237</v>
      </c>
      <c r="H18" s="30">
        <v>3072</v>
      </c>
      <c r="I18" s="30">
        <v>130</v>
      </c>
      <c r="J18" s="30">
        <v>4722</v>
      </c>
      <c r="K18" s="30">
        <v>273</v>
      </c>
      <c r="L18" s="30"/>
      <c r="M18" s="30"/>
      <c r="N18" s="30">
        <v>7880</v>
      </c>
      <c r="O18" s="30">
        <v>675</v>
      </c>
      <c r="P18" s="30"/>
      <c r="Q18" s="30"/>
      <c r="R18" s="33">
        <f t="shared" si="0"/>
        <v>10941</v>
      </c>
      <c r="S18" s="33">
        <f t="shared" si="1"/>
        <v>675</v>
      </c>
      <c r="T18" s="43"/>
      <c r="U18" s="43"/>
      <c r="V18" s="43"/>
      <c r="W18" s="43">
        <f t="shared" si="2"/>
        <v>100</v>
      </c>
      <c r="X18" s="43">
        <f t="shared" si="3"/>
        <v>22.962962962962962</v>
      </c>
      <c r="Y18" s="43">
        <f t="shared" si="83"/>
        <v>61.48148148148148</v>
      </c>
      <c r="Z18" s="43">
        <f t="shared" si="4"/>
        <v>91.52728269810804</v>
      </c>
      <c r="AA18" s="43">
        <f t="shared" si="5"/>
        <v>35.11111111111111</v>
      </c>
      <c r="AB18" s="43">
        <f t="shared" si="84"/>
        <v>63.31919690460957</v>
      </c>
      <c r="AC18" s="43">
        <f t="shared" si="6"/>
        <v>28.077872223745544</v>
      </c>
      <c r="AD18" s="43">
        <f t="shared" si="7"/>
        <v>19.25925925925926</v>
      </c>
      <c r="AE18" s="43">
        <f t="shared" si="85"/>
        <v>23.668565741502402</v>
      </c>
      <c r="AF18" s="43">
        <f t="shared" si="8"/>
        <v>43.158760625171375</v>
      </c>
      <c r="AG18" s="43">
        <f t="shared" si="9"/>
        <v>40.44444444444444</v>
      </c>
      <c r="AH18" s="43">
        <f t="shared" si="86"/>
        <v>41.80160253480791</v>
      </c>
      <c r="AI18" s="43"/>
      <c r="AJ18" s="43"/>
      <c r="AK18" s="43"/>
      <c r="AL18" s="43">
        <f t="shared" si="10"/>
        <v>72.02266703226397</v>
      </c>
      <c r="AM18" s="43">
        <f t="shared" si="11"/>
        <v>100</v>
      </c>
      <c r="AN18" s="43">
        <f t="shared" si="35"/>
        <v>86.01133351613198</v>
      </c>
      <c r="AO18" s="43"/>
      <c r="AP18" s="43"/>
      <c r="AQ18" s="43"/>
      <c r="AR18" s="13"/>
      <c r="AS18" s="11">
        <v>1827</v>
      </c>
      <c r="AT18" s="28">
        <f t="shared" si="36"/>
        <v>1.0298905520629267</v>
      </c>
      <c r="AU18" s="28">
        <f t="shared" si="37"/>
        <v>2.59760063845672</v>
      </c>
      <c r="AV18" s="28">
        <f t="shared" si="38"/>
        <v>1.4707924518034032</v>
      </c>
      <c r="AW18" s="28">
        <f t="shared" si="39"/>
        <v>1.3989795210455203</v>
      </c>
      <c r="AX18" s="28">
        <f t="shared" si="40"/>
        <v>2.675244355579202</v>
      </c>
      <c r="AY18" s="28">
        <f t="shared" si="41"/>
        <v>3.6339900970557193</v>
      </c>
      <c r="AZ18" s="28">
        <f t="shared" si="87"/>
        <v>1.7661231775235775</v>
      </c>
      <c r="BA18" s="28">
        <f t="shared" si="88"/>
        <v>2.0576085197812914</v>
      </c>
      <c r="BB18" s="28">
        <f t="shared" si="12"/>
        <v>1.3583768860130703</v>
      </c>
      <c r="BC18" s="28">
        <f t="shared" si="13"/>
        <v>1.5147552501577923</v>
      </c>
      <c r="BD18" s="28"/>
      <c r="BE18" s="28"/>
      <c r="BF18" s="28"/>
      <c r="BG18" s="28"/>
      <c r="BH18" s="28"/>
      <c r="BI18" s="28"/>
      <c r="BJ18" s="28"/>
      <c r="BK18" s="28"/>
      <c r="BL18" s="28"/>
      <c r="BM18" s="28"/>
      <c r="BN18" s="11">
        <v>1827</v>
      </c>
      <c r="BO18">
        <f t="shared" si="42"/>
        <v>0</v>
      </c>
      <c r="BP18">
        <f t="shared" si="14"/>
        <v>1</v>
      </c>
      <c r="BQ18">
        <f t="shared" si="15"/>
        <v>0</v>
      </c>
      <c r="BR18">
        <f t="shared" si="16"/>
        <v>0</v>
      </c>
      <c r="BS18">
        <f t="shared" si="17"/>
        <v>1</v>
      </c>
      <c r="BT18">
        <f t="shared" si="18"/>
        <v>1</v>
      </c>
      <c r="BU18">
        <f t="shared" si="19"/>
        <v>0</v>
      </c>
      <c r="BV18">
        <f t="shared" si="20"/>
        <v>0</v>
      </c>
      <c r="BW18">
        <f t="shared" si="21"/>
        <v>0</v>
      </c>
      <c r="BX18">
        <f t="shared" si="22"/>
        <v>0</v>
      </c>
      <c r="BY18">
        <f t="shared" si="23"/>
        <v>0</v>
      </c>
      <c r="BZ18">
        <f t="shared" si="24"/>
        <v>0</v>
      </c>
      <c r="CA18">
        <f t="shared" si="25"/>
        <v>0</v>
      </c>
      <c r="CB18">
        <f t="shared" si="26"/>
        <v>0</v>
      </c>
      <c r="CC18">
        <f t="shared" si="27"/>
        <v>0</v>
      </c>
      <c r="CD18">
        <f t="shared" si="28"/>
        <v>0</v>
      </c>
      <c r="CE18">
        <f t="shared" si="29"/>
        <v>0</v>
      </c>
      <c r="CF18">
        <f t="shared" si="30"/>
        <v>0</v>
      </c>
      <c r="CG18">
        <f t="shared" si="31"/>
        <v>0</v>
      </c>
      <c r="CH18">
        <f t="shared" si="32"/>
        <v>0</v>
      </c>
      <c r="CI18" s="11">
        <v>1827</v>
      </c>
      <c r="CJ18">
        <f t="shared" si="43"/>
        <v>0</v>
      </c>
      <c r="CK18">
        <f t="shared" si="44"/>
        <v>1</v>
      </c>
      <c r="CL18">
        <f t="shared" si="45"/>
        <v>0</v>
      </c>
      <c r="CM18">
        <f t="shared" si="46"/>
        <v>0</v>
      </c>
      <c r="CN18">
        <f t="shared" si="47"/>
        <v>1</v>
      </c>
      <c r="CO18">
        <f t="shared" si="48"/>
        <v>1</v>
      </c>
      <c r="CP18">
        <f t="shared" si="49"/>
        <v>0</v>
      </c>
      <c r="CQ18">
        <f t="shared" si="50"/>
        <v>0</v>
      </c>
      <c r="CR18">
        <f t="shared" si="51"/>
        <v>0</v>
      </c>
      <c r="CS18">
        <f t="shared" si="52"/>
        <v>0</v>
      </c>
      <c r="CT18">
        <f t="shared" si="53"/>
        <v>0</v>
      </c>
      <c r="CU18">
        <f t="shared" si="54"/>
        <v>0</v>
      </c>
      <c r="CV18">
        <f t="shared" si="55"/>
        <v>0</v>
      </c>
      <c r="CW18">
        <f t="shared" si="56"/>
        <v>0</v>
      </c>
      <c r="CX18">
        <f t="shared" si="57"/>
        <v>0</v>
      </c>
      <c r="CY18">
        <f t="shared" si="58"/>
        <v>0</v>
      </c>
      <c r="CZ18">
        <f t="shared" si="59"/>
        <v>0</v>
      </c>
      <c r="DA18">
        <f t="shared" si="60"/>
        <v>0</v>
      </c>
      <c r="DB18">
        <f t="shared" si="61"/>
        <v>0</v>
      </c>
      <c r="DC18">
        <f t="shared" si="62"/>
        <v>0</v>
      </c>
      <c r="DD18" s="11">
        <v>1827</v>
      </c>
      <c r="DE18">
        <f t="shared" si="63"/>
        <v>0</v>
      </c>
      <c r="DF18">
        <f t="shared" si="64"/>
        <v>0</v>
      </c>
      <c r="DG18">
        <f t="shared" si="65"/>
        <v>0</v>
      </c>
      <c r="DH18">
        <f t="shared" si="66"/>
        <v>0</v>
      </c>
      <c r="DI18">
        <f t="shared" si="67"/>
        <v>1</v>
      </c>
      <c r="DJ18">
        <f t="shared" si="68"/>
        <v>1</v>
      </c>
      <c r="DK18">
        <f t="shared" si="69"/>
        <v>0</v>
      </c>
      <c r="DL18">
        <f t="shared" si="70"/>
        <v>0</v>
      </c>
      <c r="DM18">
        <f t="shared" si="71"/>
        <v>0</v>
      </c>
      <c r="DN18">
        <f t="shared" si="72"/>
        <v>0</v>
      </c>
      <c r="DO18">
        <f t="shared" si="73"/>
        <v>0</v>
      </c>
      <c r="DP18">
        <f t="shared" si="74"/>
        <v>0</v>
      </c>
      <c r="DQ18">
        <f t="shared" si="75"/>
        <v>0</v>
      </c>
      <c r="DR18">
        <f t="shared" si="76"/>
        <v>0</v>
      </c>
      <c r="DS18">
        <f t="shared" si="77"/>
        <v>0</v>
      </c>
      <c r="DT18">
        <f t="shared" si="78"/>
        <v>0</v>
      </c>
      <c r="DU18">
        <f t="shared" si="79"/>
        <v>0</v>
      </c>
      <c r="DV18">
        <f t="shared" si="80"/>
        <v>0</v>
      </c>
      <c r="DW18">
        <f t="shared" si="81"/>
        <v>0</v>
      </c>
      <c r="DX18">
        <f t="shared" si="82"/>
        <v>0</v>
      </c>
    </row>
    <row r="19" spans="1:128" ht="12.75">
      <c r="A19" s="9">
        <v>1828</v>
      </c>
      <c r="B19" s="30"/>
      <c r="C19" s="30"/>
      <c r="D19" s="30">
        <v>9459</v>
      </c>
      <c r="E19" s="30">
        <v>155</v>
      </c>
      <c r="F19" s="30">
        <v>12073</v>
      </c>
      <c r="G19" s="30">
        <v>247</v>
      </c>
      <c r="H19" s="30">
        <v>3073</v>
      </c>
      <c r="I19" s="30">
        <v>130</v>
      </c>
      <c r="J19" s="30">
        <v>4932</v>
      </c>
      <c r="K19" s="30">
        <v>273</v>
      </c>
      <c r="L19" s="30"/>
      <c r="M19" s="30"/>
      <c r="N19" s="30">
        <v>7587</v>
      </c>
      <c r="O19" s="30">
        <v>624</v>
      </c>
      <c r="P19" s="30"/>
      <c r="Q19" s="30"/>
      <c r="R19" s="33">
        <f t="shared" si="0"/>
        <v>12073</v>
      </c>
      <c r="S19" s="33">
        <f t="shared" si="1"/>
        <v>624</v>
      </c>
      <c r="T19" s="43"/>
      <c r="U19" s="43"/>
      <c r="V19" s="43"/>
      <c r="W19" s="43">
        <f t="shared" si="2"/>
        <v>78.34838068417129</v>
      </c>
      <c r="X19" s="43">
        <f t="shared" si="3"/>
        <v>24.83974358974359</v>
      </c>
      <c r="Y19" s="43">
        <f t="shared" si="83"/>
        <v>51.59406213695744</v>
      </c>
      <c r="Z19" s="43">
        <f t="shared" si="4"/>
        <v>100</v>
      </c>
      <c r="AA19" s="43">
        <f t="shared" si="5"/>
        <v>39.58333333333333</v>
      </c>
      <c r="AB19" s="43">
        <f t="shared" si="84"/>
        <v>69.79166666666666</v>
      </c>
      <c r="AC19" s="43">
        <f t="shared" si="6"/>
        <v>25.453491261492587</v>
      </c>
      <c r="AD19" s="43">
        <f t="shared" si="7"/>
        <v>20.833333333333336</v>
      </c>
      <c r="AE19" s="43">
        <f t="shared" si="85"/>
        <v>23.14341229741296</v>
      </c>
      <c r="AF19" s="43">
        <f t="shared" si="8"/>
        <v>40.85148678870206</v>
      </c>
      <c r="AG19" s="43">
        <f t="shared" si="9"/>
        <v>43.75</v>
      </c>
      <c r="AH19" s="43">
        <f t="shared" si="86"/>
        <v>42.30074339435103</v>
      </c>
      <c r="AI19" s="43"/>
      <c r="AJ19" s="43"/>
      <c r="AK19" s="43"/>
      <c r="AL19" s="43">
        <f t="shared" si="10"/>
        <v>62.84270686656175</v>
      </c>
      <c r="AM19" s="43">
        <f t="shared" si="11"/>
        <v>100</v>
      </c>
      <c r="AN19" s="43">
        <f t="shared" si="35"/>
        <v>81.42135343328087</v>
      </c>
      <c r="AO19" s="43"/>
      <c r="AP19" s="43"/>
      <c r="AQ19" s="43"/>
      <c r="AR19" s="13"/>
      <c r="AS19" s="11">
        <v>1828</v>
      </c>
      <c r="AT19" s="28">
        <f t="shared" si="36"/>
        <v>1.3527073422015758</v>
      </c>
      <c r="AU19" s="28">
        <f t="shared" si="37"/>
        <v>2.229319578026304</v>
      </c>
      <c r="AV19" s="28">
        <f t="shared" si="38"/>
        <v>1.2196963456639267</v>
      </c>
      <c r="AW19" s="28">
        <f t="shared" si="39"/>
        <v>1.5781148074200149</v>
      </c>
      <c r="AX19" s="28">
        <f t="shared" si="40"/>
        <v>3.0156169613099006</v>
      </c>
      <c r="AY19" s="28">
        <f t="shared" si="41"/>
        <v>3.5181222365546496</v>
      </c>
      <c r="AZ19" s="28">
        <f t="shared" si="87"/>
        <v>1.8277660550116688</v>
      </c>
      <c r="BA19" s="28">
        <f t="shared" si="88"/>
        <v>1.9248208636483235</v>
      </c>
      <c r="BB19" s="28">
        <f t="shared" si="12"/>
        <v>1.1666343178499947</v>
      </c>
      <c r="BC19" s="28">
        <f t="shared" si="13"/>
        <v>1.649892202036025</v>
      </c>
      <c r="BD19" s="28"/>
      <c r="BE19" s="28"/>
      <c r="BF19" s="28"/>
      <c r="BG19" s="28"/>
      <c r="BH19" s="28"/>
      <c r="BI19" s="28"/>
      <c r="BJ19" s="28"/>
      <c r="BK19" s="28"/>
      <c r="BL19" s="28"/>
      <c r="BM19" s="28"/>
      <c r="BN19" s="11">
        <v>1828</v>
      </c>
      <c r="BO19">
        <f t="shared" si="42"/>
        <v>0</v>
      </c>
      <c r="BP19">
        <f t="shared" si="14"/>
        <v>0</v>
      </c>
      <c r="BQ19">
        <f t="shared" si="15"/>
        <v>0</v>
      </c>
      <c r="BR19">
        <f t="shared" si="16"/>
        <v>0</v>
      </c>
      <c r="BS19">
        <f t="shared" si="17"/>
        <v>1</v>
      </c>
      <c r="BT19">
        <f t="shared" si="18"/>
        <v>1</v>
      </c>
      <c r="BU19">
        <f t="shared" si="19"/>
        <v>0</v>
      </c>
      <c r="BV19">
        <f t="shared" si="20"/>
        <v>0</v>
      </c>
      <c r="BW19">
        <f t="shared" si="21"/>
        <v>0</v>
      </c>
      <c r="BX19">
        <f t="shared" si="22"/>
        <v>0</v>
      </c>
      <c r="BY19">
        <f t="shared" si="23"/>
        <v>0</v>
      </c>
      <c r="BZ19">
        <f t="shared" si="24"/>
        <v>0</v>
      </c>
      <c r="CA19">
        <f t="shared" si="25"/>
        <v>0</v>
      </c>
      <c r="CB19">
        <f t="shared" si="26"/>
        <v>0</v>
      </c>
      <c r="CC19">
        <f t="shared" si="27"/>
        <v>0</v>
      </c>
      <c r="CD19">
        <f t="shared" si="28"/>
        <v>0</v>
      </c>
      <c r="CE19">
        <f t="shared" si="29"/>
        <v>0</v>
      </c>
      <c r="CF19">
        <f t="shared" si="30"/>
        <v>0</v>
      </c>
      <c r="CG19">
        <f t="shared" si="31"/>
        <v>0</v>
      </c>
      <c r="CH19">
        <f t="shared" si="32"/>
        <v>0</v>
      </c>
      <c r="CI19" s="11">
        <v>1828</v>
      </c>
      <c r="CJ19">
        <f t="shared" si="43"/>
        <v>0</v>
      </c>
      <c r="CK19">
        <f t="shared" si="44"/>
        <v>0</v>
      </c>
      <c r="CL19">
        <f t="shared" si="45"/>
        <v>0</v>
      </c>
      <c r="CM19">
        <f t="shared" si="46"/>
        <v>0</v>
      </c>
      <c r="CN19">
        <f t="shared" si="47"/>
        <v>1</v>
      </c>
      <c r="CO19">
        <f t="shared" si="48"/>
        <v>1</v>
      </c>
      <c r="CP19">
        <f t="shared" si="49"/>
        <v>0</v>
      </c>
      <c r="CQ19">
        <f t="shared" si="50"/>
        <v>0</v>
      </c>
      <c r="CR19">
        <f t="shared" si="51"/>
        <v>0</v>
      </c>
      <c r="CS19">
        <f t="shared" si="52"/>
        <v>0</v>
      </c>
      <c r="CT19">
        <f t="shared" si="53"/>
        <v>0</v>
      </c>
      <c r="CU19">
        <f t="shared" si="54"/>
        <v>0</v>
      </c>
      <c r="CV19">
        <f t="shared" si="55"/>
        <v>0</v>
      </c>
      <c r="CW19">
        <f t="shared" si="56"/>
        <v>0</v>
      </c>
      <c r="CX19">
        <f t="shared" si="57"/>
        <v>0</v>
      </c>
      <c r="CY19">
        <f t="shared" si="58"/>
        <v>0</v>
      </c>
      <c r="CZ19">
        <f t="shared" si="59"/>
        <v>0</v>
      </c>
      <c r="DA19">
        <f t="shared" si="60"/>
        <v>0</v>
      </c>
      <c r="DB19">
        <f t="shared" si="61"/>
        <v>0</v>
      </c>
      <c r="DC19">
        <f t="shared" si="62"/>
        <v>0</v>
      </c>
      <c r="DD19" s="11">
        <v>1828</v>
      </c>
      <c r="DE19">
        <f t="shared" si="63"/>
        <v>0</v>
      </c>
      <c r="DF19">
        <f t="shared" si="64"/>
        <v>0</v>
      </c>
      <c r="DG19">
        <f t="shared" si="65"/>
        <v>0</v>
      </c>
      <c r="DH19">
        <f t="shared" si="66"/>
        <v>0</v>
      </c>
      <c r="DI19">
        <f t="shared" si="67"/>
        <v>1</v>
      </c>
      <c r="DJ19">
        <f t="shared" si="68"/>
        <v>1</v>
      </c>
      <c r="DK19">
        <f t="shared" si="69"/>
        <v>0</v>
      </c>
      <c r="DL19">
        <f t="shared" si="70"/>
        <v>0</v>
      </c>
      <c r="DM19">
        <f t="shared" si="71"/>
        <v>0</v>
      </c>
      <c r="DN19">
        <f t="shared" si="72"/>
        <v>0</v>
      </c>
      <c r="DO19">
        <f t="shared" si="73"/>
        <v>0</v>
      </c>
      <c r="DP19">
        <f t="shared" si="74"/>
        <v>0</v>
      </c>
      <c r="DQ19">
        <f t="shared" si="75"/>
        <v>0</v>
      </c>
      <c r="DR19">
        <f t="shared" si="76"/>
        <v>0</v>
      </c>
      <c r="DS19">
        <f t="shared" si="77"/>
        <v>0</v>
      </c>
      <c r="DT19">
        <f t="shared" si="78"/>
        <v>0</v>
      </c>
      <c r="DU19">
        <f t="shared" si="79"/>
        <v>0</v>
      </c>
      <c r="DV19">
        <f t="shared" si="80"/>
        <v>0</v>
      </c>
      <c r="DW19">
        <f t="shared" si="81"/>
        <v>0</v>
      </c>
      <c r="DX19">
        <f t="shared" si="82"/>
        <v>0</v>
      </c>
    </row>
    <row r="20" spans="1:128" ht="12.75">
      <c r="A20" s="9">
        <v>1829</v>
      </c>
      <c r="B20" s="30"/>
      <c r="C20" s="30"/>
      <c r="D20" s="30">
        <v>9559</v>
      </c>
      <c r="E20" s="30">
        <v>148</v>
      </c>
      <c r="F20" s="30">
        <v>11110</v>
      </c>
      <c r="G20" s="30">
        <v>265</v>
      </c>
      <c r="H20" s="30">
        <v>3084</v>
      </c>
      <c r="I20" s="30">
        <v>130</v>
      </c>
      <c r="J20" s="30">
        <v>5253</v>
      </c>
      <c r="K20" s="30">
        <v>273</v>
      </c>
      <c r="L20" s="30"/>
      <c r="M20" s="30"/>
      <c r="N20" s="30">
        <v>8079</v>
      </c>
      <c r="O20" s="30">
        <v>803</v>
      </c>
      <c r="P20" s="30"/>
      <c r="Q20" s="30"/>
      <c r="R20" s="33">
        <f t="shared" si="0"/>
        <v>11110</v>
      </c>
      <c r="S20" s="33">
        <f t="shared" si="1"/>
        <v>803</v>
      </c>
      <c r="T20" s="43"/>
      <c r="U20" s="43"/>
      <c r="V20" s="43"/>
      <c r="W20" s="43">
        <f t="shared" si="2"/>
        <v>86.03960396039604</v>
      </c>
      <c r="X20" s="43">
        <f t="shared" si="3"/>
        <v>18.43088418430884</v>
      </c>
      <c r="Y20" s="43">
        <f t="shared" si="83"/>
        <v>52.23524407235244</v>
      </c>
      <c r="Z20" s="43">
        <f t="shared" si="4"/>
        <v>100</v>
      </c>
      <c r="AA20" s="43">
        <f t="shared" si="5"/>
        <v>33.00124533001245</v>
      </c>
      <c r="AB20" s="43">
        <f t="shared" si="84"/>
        <v>66.50062266500623</v>
      </c>
      <c r="AC20" s="43">
        <f t="shared" si="6"/>
        <v>27.75877587758776</v>
      </c>
      <c r="AD20" s="43">
        <f t="shared" si="7"/>
        <v>16.189290161892902</v>
      </c>
      <c r="AE20" s="43">
        <f t="shared" si="85"/>
        <v>21.974033019740332</v>
      </c>
      <c r="AF20" s="43">
        <f t="shared" si="8"/>
        <v>47.28172817281728</v>
      </c>
      <c r="AG20" s="43">
        <f t="shared" si="9"/>
        <v>33.997509339975096</v>
      </c>
      <c r="AH20" s="43">
        <f t="shared" si="86"/>
        <v>40.63961875639619</v>
      </c>
      <c r="AI20" s="43"/>
      <c r="AJ20" s="43"/>
      <c r="AK20" s="43"/>
      <c r="AL20" s="43">
        <f t="shared" si="10"/>
        <v>72.71827182718272</v>
      </c>
      <c r="AM20" s="43">
        <f t="shared" si="11"/>
        <v>100</v>
      </c>
      <c r="AN20" s="43">
        <f t="shared" si="35"/>
        <v>86.35913591359136</v>
      </c>
      <c r="AO20" s="43"/>
      <c r="AP20" s="43"/>
      <c r="AQ20" s="43"/>
      <c r="AR20" s="13"/>
      <c r="AS20" s="11">
        <v>1829</v>
      </c>
      <c r="AT20" s="28">
        <f t="shared" si="36"/>
        <v>1.2730987256974322</v>
      </c>
      <c r="AU20" s="28">
        <f t="shared" si="37"/>
        <v>2.377135049602729</v>
      </c>
      <c r="AV20" s="28">
        <f t="shared" si="38"/>
        <v>1.2853281027428742</v>
      </c>
      <c r="AW20" s="28">
        <f t="shared" si="39"/>
        <v>1.6532733300522728</v>
      </c>
      <c r="AX20" s="28">
        <f t="shared" si="40"/>
        <v>3.0263276024599364</v>
      </c>
      <c r="AY20" s="28">
        <f t="shared" si="41"/>
        <v>3.9300539794406784</v>
      </c>
      <c r="AZ20" s="28">
        <f t="shared" si="87"/>
        <v>1.8494383220361807</v>
      </c>
      <c r="BA20" s="28">
        <f t="shared" si="88"/>
        <v>2.1249986726314813</v>
      </c>
      <c r="BB20" s="28">
        <f t="shared" si="12"/>
        <v>1.2986214632699224</v>
      </c>
      <c r="BC20" s="28">
        <f t="shared" si="13"/>
        <v>1.6363495697050512</v>
      </c>
      <c r="BD20" s="28"/>
      <c r="BE20" s="28"/>
      <c r="BF20" s="28"/>
      <c r="BG20" s="28"/>
      <c r="BH20" s="28"/>
      <c r="BI20" s="28"/>
      <c r="BJ20" s="28"/>
      <c r="BK20" s="28"/>
      <c r="BL20" s="28"/>
      <c r="BM20" s="28"/>
      <c r="BN20" s="11">
        <v>1829</v>
      </c>
      <c r="BO20">
        <f t="shared" si="42"/>
        <v>0</v>
      </c>
      <c r="BP20">
        <f t="shared" si="14"/>
        <v>0</v>
      </c>
      <c r="BQ20">
        <f t="shared" si="15"/>
        <v>0</v>
      </c>
      <c r="BR20">
        <f t="shared" si="16"/>
        <v>0</v>
      </c>
      <c r="BS20">
        <f t="shared" si="17"/>
        <v>1</v>
      </c>
      <c r="BT20">
        <f t="shared" si="18"/>
        <v>1</v>
      </c>
      <c r="BU20">
        <f t="shared" si="19"/>
        <v>0</v>
      </c>
      <c r="BV20">
        <f t="shared" si="20"/>
        <v>0</v>
      </c>
      <c r="BW20">
        <f t="shared" si="21"/>
        <v>0</v>
      </c>
      <c r="BX20">
        <f t="shared" si="22"/>
        <v>0</v>
      </c>
      <c r="BY20">
        <f t="shared" si="23"/>
        <v>0</v>
      </c>
      <c r="BZ20">
        <f t="shared" si="24"/>
        <v>0</v>
      </c>
      <c r="CA20">
        <f t="shared" si="25"/>
        <v>0</v>
      </c>
      <c r="CB20">
        <f t="shared" si="26"/>
        <v>0</v>
      </c>
      <c r="CC20">
        <f t="shared" si="27"/>
        <v>0</v>
      </c>
      <c r="CD20">
        <f t="shared" si="28"/>
        <v>0</v>
      </c>
      <c r="CE20">
        <f t="shared" si="29"/>
        <v>0</v>
      </c>
      <c r="CF20">
        <f t="shared" si="30"/>
        <v>0</v>
      </c>
      <c r="CG20">
        <f t="shared" si="31"/>
        <v>0</v>
      </c>
      <c r="CH20">
        <f t="shared" si="32"/>
        <v>0</v>
      </c>
      <c r="CI20" s="11">
        <v>1829</v>
      </c>
      <c r="CJ20">
        <f t="shared" si="43"/>
        <v>0</v>
      </c>
      <c r="CK20">
        <f t="shared" si="44"/>
        <v>0</v>
      </c>
      <c r="CL20">
        <f t="shared" si="45"/>
        <v>0</v>
      </c>
      <c r="CM20">
        <f t="shared" si="46"/>
        <v>0</v>
      </c>
      <c r="CN20">
        <f t="shared" si="47"/>
        <v>1</v>
      </c>
      <c r="CO20">
        <f t="shared" si="48"/>
        <v>1</v>
      </c>
      <c r="CP20">
        <f t="shared" si="49"/>
        <v>0</v>
      </c>
      <c r="CQ20">
        <f t="shared" si="50"/>
        <v>0</v>
      </c>
      <c r="CR20">
        <f t="shared" si="51"/>
        <v>0</v>
      </c>
      <c r="CS20">
        <f t="shared" si="52"/>
        <v>0</v>
      </c>
      <c r="CT20">
        <f t="shared" si="53"/>
        <v>0</v>
      </c>
      <c r="CU20">
        <f t="shared" si="54"/>
        <v>0</v>
      </c>
      <c r="CV20">
        <f t="shared" si="55"/>
        <v>0</v>
      </c>
      <c r="CW20">
        <f t="shared" si="56"/>
        <v>0</v>
      </c>
      <c r="CX20">
        <f t="shared" si="57"/>
        <v>0</v>
      </c>
      <c r="CY20">
        <f t="shared" si="58"/>
        <v>0</v>
      </c>
      <c r="CZ20">
        <f t="shared" si="59"/>
        <v>0</v>
      </c>
      <c r="DA20">
        <f t="shared" si="60"/>
        <v>0</v>
      </c>
      <c r="DB20">
        <f t="shared" si="61"/>
        <v>0</v>
      </c>
      <c r="DC20">
        <f t="shared" si="62"/>
        <v>0</v>
      </c>
      <c r="DD20" s="11">
        <v>1829</v>
      </c>
      <c r="DE20">
        <f t="shared" si="63"/>
        <v>0</v>
      </c>
      <c r="DF20">
        <f t="shared" si="64"/>
        <v>0</v>
      </c>
      <c r="DG20">
        <f t="shared" si="65"/>
        <v>0</v>
      </c>
      <c r="DH20">
        <f t="shared" si="66"/>
        <v>0</v>
      </c>
      <c r="DI20">
        <f t="shared" si="67"/>
        <v>1</v>
      </c>
      <c r="DJ20">
        <f t="shared" si="68"/>
        <v>1</v>
      </c>
      <c r="DK20">
        <f t="shared" si="69"/>
        <v>0</v>
      </c>
      <c r="DL20">
        <f t="shared" si="70"/>
        <v>0</v>
      </c>
      <c r="DM20">
        <f t="shared" si="71"/>
        <v>0</v>
      </c>
      <c r="DN20">
        <f t="shared" si="72"/>
        <v>0</v>
      </c>
      <c r="DO20">
        <f t="shared" si="73"/>
        <v>0</v>
      </c>
      <c r="DP20">
        <f t="shared" si="74"/>
        <v>0</v>
      </c>
      <c r="DQ20">
        <f t="shared" si="75"/>
        <v>0</v>
      </c>
      <c r="DR20">
        <f t="shared" si="76"/>
        <v>0</v>
      </c>
      <c r="DS20">
        <f t="shared" si="77"/>
        <v>0</v>
      </c>
      <c r="DT20">
        <f t="shared" si="78"/>
        <v>0</v>
      </c>
      <c r="DU20">
        <f t="shared" si="79"/>
        <v>0</v>
      </c>
      <c r="DV20">
        <f t="shared" si="80"/>
        <v>0</v>
      </c>
      <c r="DW20">
        <f t="shared" si="81"/>
        <v>0</v>
      </c>
      <c r="DX20">
        <f t="shared" si="82"/>
        <v>0</v>
      </c>
    </row>
    <row r="21" spans="1:128" ht="12.75">
      <c r="A21" s="9">
        <v>1830</v>
      </c>
      <c r="B21" s="30"/>
      <c r="C21" s="30"/>
      <c r="D21" s="30">
        <v>8491</v>
      </c>
      <c r="E21" s="30">
        <v>140</v>
      </c>
      <c r="F21" s="30">
        <v>12618</v>
      </c>
      <c r="G21" s="30">
        <v>259</v>
      </c>
      <c r="H21" s="30">
        <v>3096</v>
      </c>
      <c r="I21" s="30">
        <v>130</v>
      </c>
      <c r="J21" s="30">
        <v>4567</v>
      </c>
      <c r="K21" s="30">
        <v>273</v>
      </c>
      <c r="L21" s="30"/>
      <c r="M21" s="30"/>
      <c r="N21" s="30">
        <v>7780</v>
      </c>
      <c r="O21" s="30">
        <v>826</v>
      </c>
      <c r="P21" s="30"/>
      <c r="Q21" s="30"/>
      <c r="R21" s="33">
        <f t="shared" si="0"/>
        <v>12618</v>
      </c>
      <c r="S21" s="33">
        <f t="shared" si="1"/>
        <v>826</v>
      </c>
      <c r="T21" s="43"/>
      <c r="U21" s="43"/>
      <c r="V21" s="43"/>
      <c r="W21" s="43">
        <f t="shared" si="2"/>
        <v>67.29275637977491</v>
      </c>
      <c r="X21" s="43">
        <f t="shared" si="3"/>
        <v>16.94915254237288</v>
      </c>
      <c r="Y21" s="43">
        <f t="shared" si="83"/>
        <v>42.12095446107389</v>
      </c>
      <c r="Z21" s="43">
        <f t="shared" si="4"/>
        <v>100</v>
      </c>
      <c r="AA21" s="43">
        <f t="shared" si="5"/>
        <v>31.35593220338983</v>
      </c>
      <c r="AB21" s="43">
        <f t="shared" si="84"/>
        <v>65.67796610169492</v>
      </c>
      <c r="AC21" s="43">
        <f t="shared" si="6"/>
        <v>24.53637660485021</v>
      </c>
      <c r="AD21" s="43">
        <f t="shared" si="7"/>
        <v>15.738498789346247</v>
      </c>
      <c r="AE21" s="43">
        <f t="shared" si="85"/>
        <v>20.13743769709823</v>
      </c>
      <c r="AF21" s="43">
        <f t="shared" si="8"/>
        <v>36.19432556665082</v>
      </c>
      <c r="AG21" s="43">
        <f t="shared" si="9"/>
        <v>33.05084745762712</v>
      </c>
      <c r="AH21" s="43">
        <f t="shared" si="86"/>
        <v>34.622586512138966</v>
      </c>
      <c r="AI21" s="43"/>
      <c r="AJ21" s="43"/>
      <c r="AK21" s="43"/>
      <c r="AL21" s="43">
        <f t="shared" si="10"/>
        <v>61.6579489618006</v>
      </c>
      <c r="AM21" s="43">
        <f t="shared" si="11"/>
        <v>100</v>
      </c>
      <c r="AN21" s="43">
        <f t="shared" si="35"/>
        <v>80.8289744809003</v>
      </c>
      <c r="AO21" s="43"/>
      <c r="AP21" s="43"/>
      <c r="AQ21" s="43"/>
      <c r="AR21" s="13"/>
      <c r="AS21" s="11">
        <v>1830</v>
      </c>
      <c r="AT21" s="28">
        <f t="shared" si="36"/>
        <v>1.5592706039553603</v>
      </c>
      <c r="AU21" s="28">
        <f t="shared" si="37"/>
        <v>2.091673980307011</v>
      </c>
      <c r="AV21" s="28">
        <f t="shared" si="38"/>
        <v>1.2165744591700547</v>
      </c>
      <c r="AW21" s="28">
        <f t="shared" si="39"/>
        <v>1.918973003225709</v>
      </c>
      <c r="AX21" s="28">
        <f t="shared" si="40"/>
        <v>3.261485750551025</v>
      </c>
      <c r="AY21" s="28">
        <f t="shared" si="41"/>
        <v>4.013865899758817</v>
      </c>
      <c r="AZ21" s="28">
        <f t="shared" si="87"/>
        <v>1.7193143950547405</v>
      </c>
      <c r="BA21" s="28">
        <f t="shared" si="88"/>
        <v>2.3345735435612527</v>
      </c>
      <c r="BB21" s="28">
        <f t="shared" si="12"/>
        <v>1.2306863211285464</v>
      </c>
      <c r="BC21" s="28">
        <f t="shared" si="13"/>
        <v>1.896968791706757</v>
      </c>
      <c r="BD21" s="28"/>
      <c r="BE21" s="28"/>
      <c r="BF21" s="28"/>
      <c r="BG21" s="28"/>
      <c r="BH21" s="28"/>
      <c r="BI21" s="28"/>
      <c r="BJ21" s="28"/>
      <c r="BK21" s="28"/>
      <c r="BL21" s="28"/>
      <c r="BM21" s="28"/>
      <c r="BN21" s="11">
        <v>1830</v>
      </c>
      <c r="BO21">
        <f t="shared" si="42"/>
        <v>0</v>
      </c>
      <c r="BP21">
        <f t="shared" si="14"/>
        <v>0</v>
      </c>
      <c r="BQ21">
        <f t="shared" si="15"/>
        <v>0</v>
      </c>
      <c r="BR21">
        <f t="shared" si="16"/>
        <v>0</v>
      </c>
      <c r="BS21">
        <f t="shared" si="17"/>
        <v>1</v>
      </c>
      <c r="BT21">
        <f t="shared" si="18"/>
        <v>1</v>
      </c>
      <c r="BU21">
        <f t="shared" si="19"/>
        <v>0</v>
      </c>
      <c r="BV21">
        <f t="shared" si="20"/>
        <v>0</v>
      </c>
      <c r="BW21">
        <f t="shared" si="21"/>
        <v>0</v>
      </c>
      <c r="BX21">
        <f t="shared" si="22"/>
        <v>0</v>
      </c>
      <c r="BY21">
        <f t="shared" si="23"/>
        <v>0</v>
      </c>
      <c r="BZ21">
        <f t="shared" si="24"/>
        <v>0</v>
      </c>
      <c r="CA21">
        <f t="shared" si="25"/>
        <v>0</v>
      </c>
      <c r="CB21">
        <f t="shared" si="26"/>
        <v>0</v>
      </c>
      <c r="CC21">
        <f t="shared" si="27"/>
        <v>0</v>
      </c>
      <c r="CD21">
        <f t="shared" si="28"/>
        <v>0</v>
      </c>
      <c r="CE21">
        <f t="shared" si="29"/>
        <v>0</v>
      </c>
      <c r="CF21">
        <f t="shared" si="30"/>
        <v>0</v>
      </c>
      <c r="CG21">
        <f t="shared" si="31"/>
        <v>0</v>
      </c>
      <c r="CH21">
        <f t="shared" si="32"/>
        <v>0</v>
      </c>
      <c r="CI21" s="11">
        <v>1830</v>
      </c>
      <c r="CJ21">
        <f t="shared" si="43"/>
        <v>0</v>
      </c>
      <c r="CK21">
        <f t="shared" si="44"/>
        <v>0</v>
      </c>
      <c r="CL21">
        <f t="shared" si="45"/>
        <v>0</v>
      </c>
      <c r="CM21">
        <f t="shared" si="46"/>
        <v>0</v>
      </c>
      <c r="CN21">
        <f t="shared" si="47"/>
        <v>1</v>
      </c>
      <c r="CO21">
        <f t="shared" si="48"/>
        <v>1</v>
      </c>
      <c r="CP21">
        <f t="shared" si="49"/>
        <v>0</v>
      </c>
      <c r="CQ21">
        <f t="shared" si="50"/>
        <v>0</v>
      </c>
      <c r="CR21">
        <f t="shared" si="51"/>
        <v>0</v>
      </c>
      <c r="CS21">
        <f t="shared" si="52"/>
        <v>0</v>
      </c>
      <c r="CT21">
        <f t="shared" si="53"/>
        <v>0</v>
      </c>
      <c r="CU21">
        <f t="shared" si="54"/>
        <v>0</v>
      </c>
      <c r="CV21">
        <f t="shared" si="55"/>
        <v>0</v>
      </c>
      <c r="CW21">
        <f t="shared" si="56"/>
        <v>0</v>
      </c>
      <c r="CX21">
        <f t="shared" si="57"/>
        <v>0</v>
      </c>
      <c r="CY21">
        <f t="shared" si="58"/>
        <v>0</v>
      </c>
      <c r="CZ21">
        <f t="shared" si="59"/>
        <v>0</v>
      </c>
      <c r="DA21">
        <f t="shared" si="60"/>
        <v>0</v>
      </c>
      <c r="DB21">
        <f t="shared" si="61"/>
        <v>0</v>
      </c>
      <c r="DC21">
        <f t="shared" si="62"/>
        <v>0</v>
      </c>
      <c r="DD21" s="11">
        <v>1830</v>
      </c>
      <c r="DE21">
        <f t="shared" si="63"/>
        <v>0</v>
      </c>
      <c r="DF21">
        <f t="shared" si="64"/>
        <v>0</v>
      </c>
      <c r="DG21">
        <f t="shared" si="65"/>
        <v>0</v>
      </c>
      <c r="DH21">
        <f t="shared" si="66"/>
        <v>0</v>
      </c>
      <c r="DI21">
        <f t="shared" si="67"/>
        <v>1</v>
      </c>
      <c r="DJ21">
        <f t="shared" si="68"/>
        <v>1</v>
      </c>
      <c r="DK21">
        <f t="shared" si="69"/>
        <v>0</v>
      </c>
      <c r="DL21">
        <f t="shared" si="70"/>
        <v>0</v>
      </c>
      <c r="DM21">
        <f t="shared" si="71"/>
        <v>0</v>
      </c>
      <c r="DN21">
        <f t="shared" si="72"/>
        <v>0</v>
      </c>
      <c r="DO21">
        <f t="shared" si="73"/>
        <v>0</v>
      </c>
      <c r="DP21">
        <f t="shared" si="74"/>
        <v>0</v>
      </c>
      <c r="DQ21">
        <f t="shared" si="75"/>
        <v>0</v>
      </c>
      <c r="DR21">
        <f t="shared" si="76"/>
        <v>0</v>
      </c>
      <c r="DS21">
        <f t="shared" si="77"/>
        <v>0</v>
      </c>
      <c r="DT21">
        <f t="shared" si="78"/>
        <v>0</v>
      </c>
      <c r="DU21">
        <f t="shared" si="79"/>
        <v>0</v>
      </c>
      <c r="DV21">
        <f t="shared" si="80"/>
        <v>0</v>
      </c>
      <c r="DW21">
        <f t="shared" si="81"/>
        <v>0</v>
      </c>
      <c r="DX21">
        <f t="shared" si="82"/>
        <v>0</v>
      </c>
    </row>
    <row r="22" spans="1:128" ht="12.75">
      <c r="A22" s="9">
        <v>1831</v>
      </c>
      <c r="B22" s="30"/>
      <c r="C22" s="30"/>
      <c r="D22" s="30">
        <v>8903</v>
      </c>
      <c r="E22" s="30">
        <v>150</v>
      </c>
      <c r="F22" s="30">
        <v>18174</v>
      </c>
      <c r="G22" s="30">
        <v>373</v>
      </c>
      <c r="H22" s="30">
        <v>3135</v>
      </c>
      <c r="I22" s="30">
        <v>131</v>
      </c>
      <c r="J22" s="30">
        <v>7634</v>
      </c>
      <c r="K22" s="30">
        <v>273</v>
      </c>
      <c r="L22" s="30"/>
      <c r="M22" s="30"/>
      <c r="N22" s="30">
        <v>8058</v>
      </c>
      <c r="O22" s="30">
        <v>851</v>
      </c>
      <c r="P22" s="30"/>
      <c r="Q22" s="30"/>
      <c r="R22" s="33">
        <f t="shared" si="0"/>
        <v>18174</v>
      </c>
      <c r="S22" s="33">
        <f t="shared" si="1"/>
        <v>851</v>
      </c>
      <c r="T22" s="43"/>
      <c r="U22" s="43"/>
      <c r="V22" s="43"/>
      <c r="W22" s="43">
        <f t="shared" si="2"/>
        <v>48.9875646528007</v>
      </c>
      <c r="X22" s="43">
        <f t="shared" si="3"/>
        <v>17.62632197414806</v>
      </c>
      <c r="Y22" s="43">
        <f t="shared" si="83"/>
        <v>33.30694331347438</v>
      </c>
      <c r="Z22" s="43">
        <f t="shared" si="4"/>
        <v>100</v>
      </c>
      <c r="AA22" s="43">
        <f t="shared" si="5"/>
        <v>43.83078730904818</v>
      </c>
      <c r="AB22" s="43">
        <f t="shared" si="84"/>
        <v>71.9153936545241</v>
      </c>
      <c r="AC22" s="43">
        <f t="shared" si="6"/>
        <v>17.24991746450974</v>
      </c>
      <c r="AD22" s="43">
        <f t="shared" si="7"/>
        <v>15.393654524089307</v>
      </c>
      <c r="AE22" s="43">
        <f t="shared" si="85"/>
        <v>16.321785994299525</v>
      </c>
      <c r="AF22" s="43">
        <f t="shared" si="8"/>
        <v>42.005062176736</v>
      </c>
      <c r="AG22" s="43">
        <f t="shared" si="9"/>
        <v>32.07990599294947</v>
      </c>
      <c r="AH22" s="43">
        <f t="shared" si="86"/>
        <v>37.042484084842734</v>
      </c>
      <c r="AI22" s="43"/>
      <c r="AJ22" s="43"/>
      <c r="AK22" s="43"/>
      <c r="AL22" s="43">
        <f t="shared" si="10"/>
        <v>44.33806536810829</v>
      </c>
      <c r="AM22" s="43">
        <f t="shared" si="11"/>
        <v>100</v>
      </c>
      <c r="AN22" s="43">
        <f t="shared" si="35"/>
        <v>72.16903268405414</v>
      </c>
      <c r="AO22" s="43"/>
      <c r="AP22" s="43"/>
      <c r="AQ22" s="43"/>
      <c r="AR22" s="13"/>
      <c r="AS22" s="11">
        <v>1831</v>
      </c>
      <c r="AT22" s="28">
        <f t="shared" si="36"/>
        <v>2.159171226782333</v>
      </c>
      <c r="AU22" s="28">
        <f t="shared" si="37"/>
        <v>2.0406433049120367</v>
      </c>
      <c r="AV22" s="28">
        <f t="shared" si="38"/>
        <v>1.112155016334301</v>
      </c>
      <c r="AW22" s="28">
        <f t="shared" si="39"/>
        <v>2.166786426626488</v>
      </c>
      <c r="AX22" s="28">
        <f t="shared" si="40"/>
        <v>4.406098308092077</v>
      </c>
      <c r="AY22" s="28">
        <f t="shared" si="41"/>
        <v>4.421638214669619</v>
      </c>
      <c r="AZ22" s="28">
        <f t="shared" si="87"/>
        <v>2.2695116881069284</v>
      </c>
      <c r="BA22" s="28">
        <f t="shared" si="88"/>
        <v>1.9482773487533116</v>
      </c>
      <c r="BB22" s="28">
        <f t="shared" si="12"/>
        <v>1.0035269087276155</v>
      </c>
      <c r="BC22" s="28">
        <f t="shared" si="13"/>
        <v>1.9414301019825737</v>
      </c>
      <c r="BD22" s="28"/>
      <c r="BE22" s="28"/>
      <c r="BF22" s="28"/>
      <c r="BG22" s="28"/>
      <c r="BH22" s="28"/>
      <c r="BI22" s="28"/>
      <c r="BJ22" s="28"/>
      <c r="BK22" s="28"/>
      <c r="BL22" s="28"/>
      <c r="BM22" s="28"/>
      <c r="BN22" s="11">
        <v>1831</v>
      </c>
      <c r="BO22">
        <f t="shared" si="42"/>
        <v>0</v>
      </c>
      <c r="BP22">
        <f t="shared" si="14"/>
        <v>0</v>
      </c>
      <c r="BQ22">
        <f t="shared" si="15"/>
        <v>0</v>
      </c>
      <c r="BR22">
        <f t="shared" si="16"/>
        <v>0</v>
      </c>
      <c r="BS22">
        <f t="shared" si="17"/>
        <v>1</v>
      </c>
      <c r="BT22">
        <f t="shared" si="18"/>
        <v>1</v>
      </c>
      <c r="BU22">
        <f t="shared" si="19"/>
        <v>0</v>
      </c>
      <c r="BV22">
        <f t="shared" si="20"/>
        <v>0</v>
      </c>
      <c r="BW22">
        <f t="shared" si="21"/>
        <v>0</v>
      </c>
      <c r="BX22">
        <f t="shared" si="22"/>
        <v>0</v>
      </c>
      <c r="BY22">
        <f t="shared" si="23"/>
        <v>0</v>
      </c>
      <c r="BZ22">
        <f t="shared" si="24"/>
        <v>0</v>
      </c>
      <c r="CA22">
        <f t="shared" si="25"/>
        <v>0</v>
      </c>
      <c r="CB22">
        <f t="shared" si="26"/>
        <v>0</v>
      </c>
      <c r="CC22">
        <f t="shared" si="27"/>
        <v>0</v>
      </c>
      <c r="CD22">
        <f t="shared" si="28"/>
        <v>0</v>
      </c>
      <c r="CE22">
        <f t="shared" si="29"/>
        <v>0</v>
      </c>
      <c r="CF22">
        <f t="shared" si="30"/>
        <v>0</v>
      </c>
      <c r="CG22">
        <f t="shared" si="31"/>
        <v>0</v>
      </c>
      <c r="CH22">
        <f t="shared" si="32"/>
        <v>0</v>
      </c>
      <c r="CI22" s="11">
        <v>1831</v>
      </c>
      <c r="CJ22">
        <f t="shared" si="43"/>
        <v>0</v>
      </c>
      <c r="CK22">
        <f t="shared" si="44"/>
        <v>0</v>
      </c>
      <c r="CL22">
        <f t="shared" si="45"/>
        <v>0</v>
      </c>
      <c r="CM22">
        <f t="shared" si="46"/>
        <v>0</v>
      </c>
      <c r="CN22">
        <f t="shared" si="47"/>
        <v>1</v>
      </c>
      <c r="CO22">
        <f t="shared" si="48"/>
        <v>1</v>
      </c>
      <c r="CP22">
        <f t="shared" si="49"/>
        <v>0</v>
      </c>
      <c r="CQ22">
        <f t="shared" si="50"/>
        <v>0</v>
      </c>
      <c r="CR22">
        <f t="shared" si="51"/>
        <v>0</v>
      </c>
      <c r="CS22">
        <f t="shared" si="52"/>
        <v>0</v>
      </c>
      <c r="CT22">
        <f t="shared" si="53"/>
        <v>0</v>
      </c>
      <c r="CU22">
        <f t="shared" si="54"/>
        <v>0</v>
      </c>
      <c r="CV22">
        <f t="shared" si="55"/>
        <v>0</v>
      </c>
      <c r="CW22">
        <f t="shared" si="56"/>
        <v>0</v>
      </c>
      <c r="CX22">
        <f t="shared" si="57"/>
        <v>0</v>
      </c>
      <c r="CY22">
        <f t="shared" si="58"/>
        <v>0</v>
      </c>
      <c r="CZ22">
        <f t="shared" si="59"/>
        <v>0</v>
      </c>
      <c r="DA22">
        <f t="shared" si="60"/>
        <v>0</v>
      </c>
      <c r="DB22">
        <f t="shared" si="61"/>
        <v>0</v>
      </c>
      <c r="DC22">
        <f t="shared" si="62"/>
        <v>0</v>
      </c>
      <c r="DD22" s="11">
        <v>1831</v>
      </c>
      <c r="DE22">
        <f t="shared" si="63"/>
        <v>0</v>
      </c>
      <c r="DF22">
        <f t="shared" si="64"/>
        <v>0</v>
      </c>
      <c r="DG22">
        <f t="shared" si="65"/>
        <v>0</v>
      </c>
      <c r="DH22">
        <f t="shared" si="66"/>
        <v>0</v>
      </c>
      <c r="DI22">
        <f t="shared" si="67"/>
        <v>1</v>
      </c>
      <c r="DJ22">
        <f t="shared" si="68"/>
        <v>1</v>
      </c>
      <c r="DK22">
        <f t="shared" si="69"/>
        <v>0</v>
      </c>
      <c r="DL22">
        <f t="shared" si="70"/>
        <v>0</v>
      </c>
      <c r="DM22">
        <f t="shared" si="71"/>
        <v>0</v>
      </c>
      <c r="DN22">
        <f t="shared" si="72"/>
        <v>0</v>
      </c>
      <c r="DO22">
        <f t="shared" si="73"/>
        <v>0</v>
      </c>
      <c r="DP22">
        <f t="shared" si="74"/>
        <v>0</v>
      </c>
      <c r="DQ22">
        <f t="shared" si="75"/>
        <v>0</v>
      </c>
      <c r="DR22">
        <f t="shared" si="76"/>
        <v>0</v>
      </c>
      <c r="DS22">
        <f t="shared" si="77"/>
        <v>0</v>
      </c>
      <c r="DT22">
        <f t="shared" si="78"/>
        <v>0</v>
      </c>
      <c r="DU22">
        <f t="shared" si="79"/>
        <v>0</v>
      </c>
      <c r="DV22">
        <f t="shared" si="80"/>
        <v>0</v>
      </c>
      <c r="DW22">
        <f t="shared" si="81"/>
        <v>0</v>
      </c>
      <c r="DX22">
        <f t="shared" si="82"/>
        <v>0</v>
      </c>
    </row>
    <row r="23" spans="1:128" ht="12.75">
      <c r="A23" s="9">
        <v>1832</v>
      </c>
      <c r="B23" s="30"/>
      <c r="C23" s="30"/>
      <c r="D23" s="30">
        <v>9332</v>
      </c>
      <c r="E23" s="30">
        <v>145</v>
      </c>
      <c r="F23" s="30">
        <v>15838</v>
      </c>
      <c r="G23" s="30">
        <v>311</v>
      </c>
      <c r="H23" s="30">
        <v>3162</v>
      </c>
      <c r="I23" s="30">
        <v>132</v>
      </c>
      <c r="J23" s="30">
        <v>7231</v>
      </c>
      <c r="K23" s="30">
        <v>252</v>
      </c>
      <c r="L23" s="30"/>
      <c r="M23" s="30"/>
      <c r="N23" s="30">
        <v>8662</v>
      </c>
      <c r="O23" s="30">
        <v>875</v>
      </c>
      <c r="P23" s="30"/>
      <c r="Q23" s="30"/>
      <c r="R23" s="33">
        <f t="shared" si="0"/>
        <v>15838</v>
      </c>
      <c r="S23" s="33">
        <f t="shared" si="1"/>
        <v>875</v>
      </c>
      <c r="T23" s="43"/>
      <c r="U23" s="43"/>
      <c r="V23" s="43"/>
      <c r="W23" s="43">
        <f t="shared" si="2"/>
        <v>58.921581007703</v>
      </c>
      <c r="X23" s="43">
        <f t="shared" si="3"/>
        <v>16.57142857142857</v>
      </c>
      <c r="Y23" s="43">
        <f t="shared" si="83"/>
        <v>37.74650478956578</v>
      </c>
      <c r="Z23" s="43">
        <f t="shared" si="4"/>
        <v>100</v>
      </c>
      <c r="AA23" s="43">
        <f t="shared" si="5"/>
        <v>35.542857142857144</v>
      </c>
      <c r="AB23" s="43">
        <f t="shared" si="84"/>
        <v>67.77142857142857</v>
      </c>
      <c r="AC23" s="43">
        <f t="shared" si="6"/>
        <v>19.964642000252557</v>
      </c>
      <c r="AD23" s="43">
        <f t="shared" si="7"/>
        <v>15.085714285714285</v>
      </c>
      <c r="AE23" s="43">
        <f t="shared" si="85"/>
        <v>17.52517814298342</v>
      </c>
      <c r="AF23" s="43">
        <f t="shared" si="8"/>
        <v>45.656017173885594</v>
      </c>
      <c r="AG23" s="43">
        <f t="shared" si="9"/>
        <v>28.799999999999997</v>
      </c>
      <c r="AH23" s="43">
        <f t="shared" si="86"/>
        <v>37.22800858694279</v>
      </c>
      <c r="AI23" s="43"/>
      <c r="AJ23" s="43"/>
      <c r="AK23" s="43"/>
      <c r="AL23" s="43">
        <f t="shared" si="10"/>
        <v>54.69124889506251</v>
      </c>
      <c r="AM23" s="43">
        <f t="shared" si="11"/>
        <v>100</v>
      </c>
      <c r="AN23" s="43">
        <f t="shared" si="35"/>
        <v>77.34562444753125</v>
      </c>
      <c r="AO23" s="43"/>
      <c r="AP23" s="43"/>
      <c r="AQ23" s="43"/>
      <c r="AR23" s="13"/>
      <c r="AS23" s="11">
        <v>1832</v>
      </c>
      <c r="AT23" s="28">
        <f t="shared" si="36"/>
        <v>1.795435867486267</v>
      </c>
      <c r="AU23" s="28">
        <f t="shared" si="37"/>
        <v>2.153844285153723</v>
      </c>
      <c r="AV23" s="28">
        <f t="shared" si="38"/>
        <v>1.013927583620598</v>
      </c>
      <c r="AW23" s="28">
        <f t="shared" si="39"/>
        <v>2.0490804348304006</v>
      </c>
      <c r="AX23" s="28">
        <f t="shared" si="40"/>
        <v>3.867089282545314</v>
      </c>
      <c r="AY23" s="28">
        <f t="shared" si="41"/>
        <v>4.413400184379765</v>
      </c>
      <c r="AZ23" s="28">
        <f t="shared" si="87"/>
        <v>2.1242584973008003</v>
      </c>
      <c r="BA23" s="28">
        <f t="shared" si="88"/>
        <v>2.0776191739318324</v>
      </c>
      <c r="BB23" s="28">
        <f t="shared" si="12"/>
        <v>1.1412718615782436</v>
      </c>
      <c r="BC23" s="28">
        <f t="shared" si="13"/>
        <v>1.8204419506661031</v>
      </c>
      <c r="BD23" s="28"/>
      <c r="BE23" s="28"/>
      <c r="BF23" s="28"/>
      <c r="BG23" s="28"/>
      <c r="BH23" s="28"/>
      <c r="BI23" s="28"/>
      <c r="BJ23" s="28"/>
      <c r="BK23" s="28"/>
      <c r="BL23" s="28"/>
      <c r="BM23" s="28"/>
      <c r="BN23" s="11">
        <v>1832</v>
      </c>
      <c r="BO23">
        <f t="shared" si="42"/>
        <v>0</v>
      </c>
      <c r="BP23">
        <f t="shared" si="14"/>
        <v>0</v>
      </c>
      <c r="BQ23">
        <f t="shared" si="15"/>
        <v>0</v>
      </c>
      <c r="BR23">
        <f t="shared" si="16"/>
        <v>0</v>
      </c>
      <c r="BS23">
        <f t="shared" si="17"/>
        <v>1</v>
      </c>
      <c r="BT23">
        <f t="shared" si="18"/>
        <v>1</v>
      </c>
      <c r="BU23">
        <f t="shared" si="19"/>
        <v>0</v>
      </c>
      <c r="BV23">
        <f t="shared" si="20"/>
        <v>0</v>
      </c>
      <c r="BW23">
        <f t="shared" si="21"/>
        <v>0</v>
      </c>
      <c r="BX23">
        <f t="shared" si="22"/>
        <v>0</v>
      </c>
      <c r="BY23">
        <f t="shared" si="23"/>
        <v>0</v>
      </c>
      <c r="BZ23">
        <f t="shared" si="24"/>
        <v>0</v>
      </c>
      <c r="CA23">
        <f t="shared" si="25"/>
        <v>0</v>
      </c>
      <c r="CB23">
        <f t="shared" si="26"/>
        <v>0</v>
      </c>
      <c r="CC23">
        <f t="shared" si="27"/>
        <v>0</v>
      </c>
      <c r="CD23">
        <f t="shared" si="28"/>
        <v>0</v>
      </c>
      <c r="CE23">
        <f t="shared" si="29"/>
        <v>0</v>
      </c>
      <c r="CF23">
        <f t="shared" si="30"/>
        <v>0</v>
      </c>
      <c r="CG23">
        <f t="shared" si="31"/>
        <v>0</v>
      </c>
      <c r="CH23">
        <f t="shared" si="32"/>
        <v>0</v>
      </c>
      <c r="CI23" s="11">
        <v>1832</v>
      </c>
      <c r="CJ23">
        <f t="shared" si="43"/>
        <v>0</v>
      </c>
      <c r="CK23">
        <f t="shared" si="44"/>
        <v>0</v>
      </c>
      <c r="CL23">
        <f t="shared" si="45"/>
        <v>0</v>
      </c>
      <c r="CM23">
        <f t="shared" si="46"/>
        <v>0</v>
      </c>
      <c r="CN23">
        <f t="shared" si="47"/>
        <v>1</v>
      </c>
      <c r="CO23">
        <f t="shared" si="48"/>
        <v>1</v>
      </c>
      <c r="CP23">
        <f t="shared" si="49"/>
        <v>0</v>
      </c>
      <c r="CQ23">
        <f t="shared" si="50"/>
        <v>0</v>
      </c>
      <c r="CR23">
        <f t="shared" si="51"/>
        <v>0</v>
      </c>
      <c r="CS23">
        <f t="shared" si="52"/>
        <v>0</v>
      </c>
      <c r="CT23">
        <f t="shared" si="53"/>
        <v>0</v>
      </c>
      <c r="CU23">
        <f t="shared" si="54"/>
        <v>0</v>
      </c>
      <c r="CV23">
        <f t="shared" si="55"/>
        <v>0</v>
      </c>
      <c r="CW23">
        <f t="shared" si="56"/>
        <v>0</v>
      </c>
      <c r="CX23">
        <f t="shared" si="57"/>
        <v>0</v>
      </c>
      <c r="CY23">
        <f t="shared" si="58"/>
        <v>0</v>
      </c>
      <c r="CZ23">
        <f t="shared" si="59"/>
        <v>0</v>
      </c>
      <c r="DA23">
        <f t="shared" si="60"/>
        <v>0</v>
      </c>
      <c r="DB23">
        <f t="shared" si="61"/>
        <v>0</v>
      </c>
      <c r="DC23">
        <f t="shared" si="62"/>
        <v>0</v>
      </c>
      <c r="DD23" s="11">
        <v>1832</v>
      </c>
      <c r="DE23">
        <f t="shared" si="63"/>
        <v>0</v>
      </c>
      <c r="DF23">
        <f t="shared" si="64"/>
        <v>0</v>
      </c>
      <c r="DG23">
        <f t="shared" si="65"/>
        <v>0</v>
      </c>
      <c r="DH23">
        <f t="shared" si="66"/>
        <v>0</v>
      </c>
      <c r="DI23">
        <f t="shared" si="67"/>
        <v>1</v>
      </c>
      <c r="DJ23">
        <f t="shared" si="68"/>
        <v>1</v>
      </c>
      <c r="DK23">
        <f t="shared" si="69"/>
        <v>0</v>
      </c>
      <c r="DL23">
        <f t="shared" si="70"/>
        <v>0</v>
      </c>
      <c r="DM23">
        <f t="shared" si="71"/>
        <v>0</v>
      </c>
      <c r="DN23">
        <f t="shared" si="72"/>
        <v>0</v>
      </c>
      <c r="DO23">
        <f t="shared" si="73"/>
        <v>0</v>
      </c>
      <c r="DP23">
        <f t="shared" si="74"/>
        <v>0</v>
      </c>
      <c r="DQ23">
        <f t="shared" si="75"/>
        <v>0</v>
      </c>
      <c r="DR23">
        <f t="shared" si="76"/>
        <v>0</v>
      </c>
      <c r="DS23">
        <f t="shared" si="77"/>
        <v>0</v>
      </c>
      <c r="DT23">
        <f t="shared" si="78"/>
        <v>0</v>
      </c>
      <c r="DU23">
        <f t="shared" si="79"/>
        <v>0</v>
      </c>
      <c r="DV23">
        <f t="shared" si="80"/>
        <v>0</v>
      </c>
      <c r="DW23">
        <f t="shared" si="81"/>
        <v>0</v>
      </c>
      <c r="DX23">
        <f t="shared" si="82"/>
        <v>0</v>
      </c>
    </row>
    <row r="24" spans="1:128" ht="12.75">
      <c r="A24" s="9">
        <v>1833</v>
      </c>
      <c r="B24" s="30"/>
      <c r="C24" s="30"/>
      <c r="D24" s="30">
        <v>8184</v>
      </c>
      <c r="E24" s="30">
        <v>144</v>
      </c>
      <c r="F24" s="30">
        <v>14117</v>
      </c>
      <c r="G24" s="30">
        <v>299</v>
      </c>
      <c r="H24" s="30">
        <v>3162</v>
      </c>
      <c r="I24" s="30">
        <v>134</v>
      </c>
      <c r="J24" s="30">
        <v>6829</v>
      </c>
      <c r="K24" s="30">
        <v>253</v>
      </c>
      <c r="L24" s="30"/>
      <c r="M24" s="30"/>
      <c r="N24" s="30">
        <v>8671</v>
      </c>
      <c r="O24" s="30">
        <v>900</v>
      </c>
      <c r="P24" s="30"/>
      <c r="Q24" s="30"/>
      <c r="R24" s="33">
        <f t="shared" si="0"/>
        <v>14117</v>
      </c>
      <c r="S24" s="33">
        <f t="shared" si="1"/>
        <v>900</v>
      </c>
      <c r="T24" s="43"/>
      <c r="U24" s="43"/>
      <c r="V24" s="43"/>
      <c r="W24" s="43">
        <f t="shared" si="2"/>
        <v>57.97265708011617</v>
      </c>
      <c r="X24" s="43">
        <f t="shared" si="3"/>
        <v>16</v>
      </c>
      <c r="Y24" s="43">
        <f t="shared" si="83"/>
        <v>36.98632854005808</v>
      </c>
      <c r="Z24" s="43">
        <f t="shared" si="4"/>
        <v>100</v>
      </c>
      <c r="AA24" s="43">
        <f t="shared" si="5"/>
        <v>33.22222222222222</v>
      </c>
      <c r="AB24" s="43">
        <f t="shared" si="84"/>
        <v>66.61111111111111</v>
      </c>
      <c r="AC24" s="43">
        <f t="shared" si="6"/>
        <v>22.398526599135792</v>
      </c>
      <c r="AD24" s="43">
        <f t="shared" si="7"/>
        <v>14.888888888888888</v>
      </c>
      <c r="AE24" s="43">
        <f t="shared" si="85"/>
        <v>18.64370774401234</v>
      </c>
      <c r="AF24" s="43">
        <f t="shared" si="8"/>
        <v>48.374300488772406</v>
      </c>
      <c r="AG24" s="43">
        <f t="shared" si="9"/>
        <v>28.111111111111107</v>
      </c>
      <c r="AH24" s="43">
        <f t="shared" si="86"/>
        <v>38.24270579994176</v>
      </c>
      <c r="AI24" s="43"/>
      <c r="AJ24" s="43"/>
      <c r="AK24" s="43"/>
      <c r="AL24" s="43">
        <f t="shared" si="10"/>
        <v>61.42239852659913</v>
      </c>
      <c r="AM24" s="43">
        <f t="shared" si="11"/>
        <v>100</v>
      </c>
      <c r="AN24" s="43">
        <f t="shared" si="35"/>
        <v>80.71119926329956</v>
      </c>
      <c r="AO24" s="43"/>
      <c r="AP24" s="43"/>
      <c r="AQ24" s="43"/>
      <c r="AR24" s="13"/>
      <c r="AS24" s="11">
        <v>1833</v>
      </c>
      <c r="AT24" s="28">
        <f t="shared" si="36"/>
        <v>1.8009657551970286</v>
      </c>
      <c r="AU24" s="28">
        <f t="shared" si="37"/>
        <v>1.9838504790945732</v>
      </c>
      <c r="AV24" s="28">
        <f t="shared" si="38"/>
        <v>1.0339686935545105</v>
      </c>
      <c r="AW24" s="28">
        <f t="shared" si="39"/>
        <v>2.1821900807452463</v>
      </c>
      <c r="AX24" s="28">
        <f t="shared" si="40"/>
        <v>3.572846776280545</v>
      </c>
      <c r="AY24" s="28">
        <f t="shared" si="41"/>
        <v>4.329138837161882</v>
      </c>
      <c r="AZ24" s="28">
        <f t="shared" si="87"/>
        <v>2.0512392880769057</v>
      </c>
      <c r="BA24" s="28">
        <f t="shared" si="88"/>
        <v>2.110499180824765</v>
      </c>
      <c r="BB24" s="28">
        <f t="shared" si="12"/>
        <v>1.211677720383146</v>
      </c>
      <c r="BC24" s="28">
        <f t="shared" si="13"/>
        <v>1.74179911483179</v>
      </c>
      <c r="BD24" s="28"/>
      <c r="BE24" s="28"/>
      <c r="BF24" s="28"/>
      <c r="BG24" s="28"/>
      <c r="BH24" s="28"/>
      <c r="BI24" s="28"/>
      <c r="BJ24" s="28"/>
      <c r="BK24" s="28"/>
      <c r="BL24" s="28"/>
      <c r="BM24" s="28"/>
      <c r="BN24" s="11">
        <v>1833</v>
      </c>
      <c r="BO24">
        <f t="shared" si="42"/>
        <v>0</v>
      </c>
      <c r="BP24">
        <f t="shared" si="14"/>
        <v>0</v>
      </c>
      <c r="BQ24">
        <f t="shared" si="15"/>
        <v>0</v>
      </c>
      <c r="BR24">
        <f t="shared" si="16"/>
        <v>0</v>
      </c>
      <c r="BS24">
        <f t="shared" si="17"/>
        <v>1</v>
      </c>
      <c r="BT24">
        <f t="shared" si="18"/>
        <v>1</v>
      </c>
      <c r="BU24">
        <f t="shared" si="19"/>
        <v>0</v>
      </c>
      <c r="BV24">
        <f t="shared" si="20"/>
        <v>0</v>
      </c>
      <c r="BW24">
        <f t="shared" si="21"/>
        <v>0</v>
      </c>
      <c r="BX24">
        <f t="shared" si="22"/>
        <v>0</v>
      </c>
      <c r="BY24">
        <f t="shared" si="23"/>
        <v>0</v>
      </c>
      <c r="BZ24">
        <f t="shared" si="24"/>
        <v>0</v>
      </c>
      <c r="CA24">
        <f t="shared" si="25"/>
        <v>0</v>
      </c>
      <c r="CB24">
        <f t="shared" si="26"/>
        <v>0</v>
      </c>
      <c r="CC24">
        <f t="shared" si="27"/>
        <v>0</v>
      </c>
      <c r="CD24">
        <f t="shared" si="28"/>
        <v>0</v>
      </c>
      <c r="CE24">
        <f t="shared" si="29"/>
        <v>0</v>
      </c>
      <c r="CF24">
        <f t="shared" si="30"/>
        <v>0</v>
      </c>
      <c r="CG24">
        <f t="shared" si="31"/>
        <v>0</v>
      </c>
      <c r="CH24">
        <f t="shared" si="32"/>
        <v>0</v>
      </c>
      <c r="CI24" s="11">
        <v>1833</v>
      </c>
      <c r="CJ24">
        <f t="shared" si="43"/>
        <v>0</v>
      </c>
      <c r="CK24">
        <f t="shared" si="44"/>
        <v>0</v>
      </c>
      <c r="CL24">
        <f t="shared" si="45"/>
        <v>0</v>
      </c>
      <c r="CM24">
        <f t="shared" si="46"/>
        <v>0</v>
      </c>
      <c r="CN24">
        <f t="shared" si="47"/>
        <v>1</v>
      </c>
      <c r="CO24">
        <f t="shared" si="48"/>
        <v>1</v>
      </c>
      <c r="CP24">
        <f t="shared" si="49"/>
        <v>0</v>
      </c>
      <c r="CQ24">
        <f t="shared" si="50"/>
        <v>0</v>
      </c>
      <c r="CR24">
        <f t="shared" si="51"/>
        <v>0</v>
      </c>
      <c r="CS24">
        <f t="shared" si="52"/>
        <v>0</v>
      </c>
      <c r="CT24">
        <f t="shared" si="53"/>
        <v>0</v>
      </c>
      <c r="CU24">
        <f t="shared" si="54"/>
        <v>0</v>
      </c>
      <c r="CV24">
        <f t="shared" si="55"/>
        <v>0</v>
      </c>
      <c r="CW24">
        <f t="shared" si="56"/>
        <v>0</v>
      </c>
      <c r="CX24">
        <f t="shared" si="57"/>
        <v>0</v>
      </c>
      <c r="CY24">
        <f t="shared" si="58"/>
        <v>0</v>
      </c>
      <c r="CZ24">
        <f t="shared" si="59"/>
        <v>0</v>
      </c>
      <c r="DA24">
        <f t="shared" si="60"/>
        <v>0</v>
      </c>
      <c r="DB24">
        <f t="shared" si="61"/>
        <v>0</v>
      </c>
      <c r="DC24">
        <f t="shared" si="62"/>
        <v>0</v>
      </c>
      <c r="DD24" s="11">
        <v>1833</v>
      </c>
      <c r="DE24">
        <f t="shared" si="63"/>
        <v>0</v>
      </c>
      <c r="DF24">
        <f t="shared" si="64"/>
        <v>0</v>
      </c>
      <c r="DG24">
        <f t="shared" si="65"/>
        <v>0</v>
      </c>
      <c r="DH24">
        <f t="shared" si="66"/>
        <v>0</v>
      </c>
      <c r="DI24">
        <f t="shared" si="67"/>
        <v>1</v>
      </c>
      <c r="DJ24">
        <f t="shared" si="68"/>
        <v>1</v>
      </c>
      <c r="DK24">
        <f t="shared" si="69"/>
        <v>0</v>
      </c>
      <c r="DL24">
        <f t="shared" si="70"/>
        <v>0</v>
      </c>
      <c r="DM24">
        <f t="shared" si="71"/>
        <v>0</v>
      </c>
      <c r="DN24">
        <f t="shared" si="72"/>
        <v>0</v>
      </c>
      <c r="DO24">
        <f t="shared" si="73"/>
        <v>0</v>
      </c>
      <c r="DP24">
        <f t="shared" si="74"/>
        <v>0</v>
      </c>
      <c r="DQ24">
        <f t="shared" si="75"/>
        <v>0</v>
      </c>
      <c r="DR24">
        <f t="shared" si="76"/>
        <v>0</v>
      </c>
      <c r="DS24">
        <f t="shared" si="77"/>
        <v>0</v>
      </c>
      <c r="DT24">
        <f t="shared" si="78"/>
        <v>0</v>
      </c>
      <c r="DU24">
        <f t="shared" si="79"/>
        <v>0</v>
      </c>
      <c r="DV24">
        <f t="shared" si="80"/>
        <v>0</v>
      </c>
      <c r="DW24">
        <f t="shared" si="81"/>
        <v>0</v>
      </c>
      <c r="DX24">
        <f t="shared" si="82"/>
        <v>0</v>
      </c>
    </row>
    <row r="25" spans="1:128" ht="12.75">
      <c r="A25" s="9">
        <v>1834</v>
      </c>
      <c r="B25" s="30"/>
      <c r="C25" s="30"/>
      <c r="D25" s="30">
        <v>7919</v>
      </c>
      <c r="E25" s="30">
        <v>137</v>
      </c>
      <c r="F25" s="30">
        <v>12501</v>
      </c>
      <c r="G25" s="30">
        <v>267</v>
      </c>
      <c r="H25" s="30">
        <v>3371</v>
      </c>
      <c r="I25" s="30">
        <v>134</v>
      </c>
      <c r="J25" s="30">
        <v>6963</v>
      </c>
      <c r="K25" s="30">
        <v>271</v>
      </c>
      <c r="L25" s="30"/>
      <c r="M25" s="30"/>
      <c r="N25" s="30">
        <v>8648</v>
      </c>
      <c r="O25" s="30">
        <v>784</v>
      </c>
      <c r="P25" s="30"/>
      <c r="Q25" s="30"/>
      <c r="R25" s="33">
        <f t="shared" si="0"/>
        <v>12501</v>
      </c>
      <c r="S25" s="33">
        <f t="shared" si="1"/>
        <v>784</v>
      </c>
      <c r="T25" s="43"/>
      <c r="U25" s="43"/>
      <c r="V25" s="43"/>
      <c r="W25" s="43">
        <f t="shared" si="2"/>
        <v>63.34693224542036</v>
      </c>
      <c r="X25" s="43">
        <f t="shared" si="3"/>
        <v>17.47448979591837</v>
      </c>
      <c r="Y25" s="43">
        <f t="shared" si="83"/>
        <v>40.41071102066937</v>
      </c>
      <c r="Z25" s="43">
        <f t="shared" si="4"/>
        <v>100</v>
      </c>
      <c r="AA25" s="43">
        <f t="shared" si="5"/>
        <v>34.05612244897959</v>
      </c>
      <c r="AB25" s="43">
        <f t="shared" si="84"/>
        <v>67.02806122448979</v>
      </c>
      <c r="AC25" s="43">
        <f t="shared" si="6"/>
        <v>26.96584273258139</v>
      </c>
      <c r="AD25" s="43">
        <f t="shared" si="7"/>
        <v>17.091836734693878</v>
      </c>
      <c r="AE25" s="43">
        <f t="shared" si="85"/>
        <v>22.028839733637632</v>
      </c>
      <c r="AF25" s="43">
        <f t="shared" si="8"/>
        <v>55.69954403647708</v>
      </c>
      <c r="AG25" s="43">
        <f t="shared" si="9"/>
        <v>34.566326530612244</v>
      </c>
      <c r="AH25" s="43">
        <f t="shared" si="86"/>
        <v>45.13293528354466</v>
      </c>
      <c r="AI25" s="43"/>
      <c r="AJ25" s="43"/>
      <c r="AK25" s="43"/>
      <c r="AL25" s="43">
        <f t="shared" si="10"/>
        <v>69.17846572274217</v>
      </c>
      <c r="AM25" s="43">
        <f t="shared" si="11"/>
        <v>100</v>
      </c>
      <c r="AN25" s="43">
        <f t="shared" si="35"/>
        <v>84.58923286137109</v>
      </c>
      <c r="AO25" s="43"/>
      <c r="AP25" s="43"/>
      <c r="AQ25" s="43"/>
      <c r="AR25" s="13"/>
      <c r="AS25" s="11">
        <v>1834</v>
      </c>
      <c r="AT25" s="28">
        <f t="shared" si="36"/>
        <v>1.6586706724909175</v>
      </c>
      <c r="AU25" s="28">
        <f t="shared" si="37"/>
        <v>1.834445731563563</v>
      </c>
      <c r="AV25" s="28">
        <f t="shared" si="38"/>
        <v>1.116855757882111</v>
      </c>
      <c r="AW25" s="28">
        <f t="shared" si="39"/>
        <v>2.0932379244231853</v>
      </c>
      <c r="AX25" s="28">
        <f t="shared" si="40"/>
        <v>3.042741335220628</v>
      </c>
      <c r="AY25" s="28">
        <f t="shared" si="41"/>
        <v>3.839931375605084</v>
      </c>
      <c r="AZ25" s="28">
        <f t="shared" si="87"/>
        <v>2.0488112778190266</v>
      </c>
      <c r="BA25" s="28">
        <f t="shared" si="88"/>
        <v>1.8742240523454736</v>
      </c>
      <c r="BB25" s="28">
        <f t="shared" si="12"/>
        <v>1.2619973085312073</v>
      </c>
      <c r="BC25" s="28">
        <f t="shared" si="13"/>
        <v>1.48512523733257</v>
      </c>
      <c r="BD25" s="28"/>
      <c r="BE25" s="28"/>
      <c r="BF25" s="28"/>
      <c r="BG25" s="28"/>
      <c r="BH25" s="28"/>
      <c r="BI25" s="28"/>
      <c r="BJ25" s="28"/>
      <c r="BK25" s="28"/>
      <c r="BL25" s="28"/>
      <c r="BM25" s="28"/>
      <c r="BN25" s="11">
        <v>1834</v>
      </c>
      <c r="BO25">
        <f t="shared" si="42"/>
        <v>0</v>
      </c>
      <c r="BP25">
        <f t="shared" si="14"/>
        <v>0</v>
      </c>
      <c r="BQ25">
        <f t="shared" si="15"/>
        <v>0</v>
      </c>
      <c r="BR25">
        <f t="shared" si="16"/>
        <v>0</v>
      </c>
      <c r="BS25">
        <f t="shared" si="17"/>
        <v>1</v>
      </c>
      <c r="BT25">
        <f t="shared" si="18"/>
        <v>1</v>
      </c>
      <c r="BU25">
        <f t="shared" si="19"/>
        <v>0</v>
      </c>
      <c r="BV25">
        <f t="shared" si="20"/>
        <v>0</v>
      </c>
      <c r="BW25">
        <f t="shared" si="21"/>
        <v>0</v>
      </c>
      <c r="BX25">
        <f t="shared" si="22"/>
        <v>0</v>
      </c>
      <c r="BY25">
        <f t="shared" si="23"/>
        <v>0</v>
      </c>
      <c r="BZ25">
        <f t="shared" si="24"/>
        <v>0</v>
      </c>
      <c r="CA25">
        <f t="shared" si="25"/>
        <v>0</v>
      </c>
      <c r="CB25">
        <f t="shared" si="26"/>
        <v>0</v>
      </c>
      <c r="CC25">
        <f t="shared" si="27"/>
        <v>0</v>
      </c>
      <c r="CD25">
        <f t="shared" si="28"/>
        <v>0</v>
      </c>
      <c r="CE25">
        <f t="shared" si="29"/>
        <v>0</v>
      </c>
      <c r="CF25">
        <f t="shared" si="30"/>
        <v>0</v>
      </c>
      <c r="CG25">
        <f t="shared" si="31"/>
        <v>0</v>
      </c>
      <c r="CH25">
        <f t="shared" si="32"/>
        <v>0</v>
      </c>
      <c r="CI25" s="11">
        <v>1834</v>
      </c>
      <c r="CJ25">
        <f t="shared" si="43"/>
        <v>0</v>
      </c>
      <c r="CK25">
        <f t="shared" si="44"/>
        <v>0</v>
      </c>
      <c r="CL25">
        <f t="shared" si="45"/>
        <v>0</v>
      </c>
      <c r="CM25">
        <f t="shared" si="46"/>
        <v>0</v>
      </c>
      <c r="CN25">
        <f t="shared" si="47"/>
        <v>1</v>
      </c>
      <c r="CO25">
        <f t="shared" si="48"/>
        <v>1</v>
      </c>
      <c r="CP25">
        <f t="shared" si="49"/>
        <v>0</v>
      </c>
      <c r="CQ25">
        <f t="shared" si="50"/>
        <v>0</v>
      </c>
      <c r="CR25">
        <f t="shared" si="51"/>
        <v>0</v>
      </c>
      <c r="CS25">
        <f t="shared" si="52"/>
        <v>0</v>
      </c>
      <c r="CT25">
        <f t="shared" si="53"/>
        <v>0</v>
      </c>
      <c r="CU25">
        <f t="shared" si="54"/>
        <v>0</v>
      </c>
      <c r="CV25">
        <f t="shared" si="55"/>
        <v>0</v>
      </c>
      <c r="CW25">
        <f t="shared" si="56"/>
        <v>0</v>
      </c>
      <c r="CX25">
        <f t="shared" si="57"/>
        <v>0</v>
      </c>
      <c r="CY25">
        <f t="shared" si="58"/>
        <v>0</v>
      </c>
      <c r="CZ25">
        <f t="shared" si="59"/>
        <v>0</v>
      </c>
      <c r="DA25">
        <f t="shared" si="60"/>
        <v>0</v>
      </c>
      <c r="DB25">
        <f t="shared" si="61"/>
        <v>0</v>
      </c>
      <c r="DC25">
        <f t="shared" si="62"/>
        <v>0</v>
      </c>
      <c r="DD25" s="11">
        <v>1834</v>
      </c>
      <c r="DE25">
        <f t="shared" si="63"/>
        <v>0</v>
      </c>
      <c r="DF25">
        <f t="shared" si="64"/>
        <v>0</v>
      </c>
      <c r="DG25">
        <f t="shared" si="65"/>
        <v>0</v>
      </c>
      <c r="DH25">
        <f t="shared" si="66"/>
        <v>0</v>
      </c>
      <c r="DI25">
        <f t="shared" si="67"/>
        <v>1</v>
      </c>
      <c r="DJ25">
        <f t="shared" si="68"/>
        <v>1</v>
      </c>
      <c r="DK25">
        <f t="shared" si="69"/>
        <v>0</v>
      </c>
      <c r="DL25">
        <f t="shared" si="70"/>
        <v>0</v>
      </c>
      <c r="DM25">
        <f t="shared" si="71"/>
        <v>0</v>
      </c>
      <c r="DN25">
        <f t="shared" si="72"/>
        <v>0</v>
      </c>
      <c r="DO25">
        <f t="shared" si="73"/>
        <v>0</v>
      </c>
      <c r="DP25">
        <f t="shared" si="74"/>
        <v>0</v>
      </c>
      <c r="DQ25">
        <f t="shared" si="75"/>
        <v>0</v>
      </c>
      <c r="DR25">
        <f t="shared" si="76"/>
        <v>0</v>
      </c>
      <c r="DS25">
        <f t="shared" si="77"/>
        <v>0</v>
      </c>
      <c r="DT25">
        <f t="shared" si="78"/>
        <v>0</v>
      </c>
      <c r="DU25">
        <f t="shared" si="79"/>
        <v>0</v>
      </c>
      <c r="DV25">
        <f t="shared" si="80"/>
        <v>0</v>
      </c>
      <c r="DW25">
        <f t="shared" si="81"/>
        <v>0</v>
      </c>
      <c r="DX25">
        <f t="shared" si="82"/>
        <v>0</v>
      </c>
    </row>
    <row r="26" spans="1:128" ht="12.75">
      <c r="A26" s="9">
        <v>1835</v>
      </c>
      <c r="B26" s="30"/>
      <c r="C26" s="30"/>
      <c r="D26" s="30">
        <v>7147</v>
      </c>
      <c r="E26" s="30">
        <v>136</v>
      </c>
      <c r="F26" s="30">
        <v>11823</v>
      </c>
      <c r="G26" s="30">
        <v>289</v>
      </c>
      <c r="H26" s="30">
        <v>3338</v>
      </c>
      <c r="I26" s="30">
        <v>134</v>
      </c>
      <c r="J26" s="30">
        <v>6827</v>
      </c>
      <c r="K26" s="30">
        <v>256</v>
      </c>
      <c r="L26" s="30"/>
      <c r="M26" s="30"/>
      <c r="N26" s="30">
        <v>10173</v>
      </c>
      <c r="O26" s="30">
        <v>668</v>
      </c>
      <c r="P26" s="30"/>
      <c r="Q26" s="30"/>
      <c r="R26" s="33">
        <f t="shared" si="0"/>
        <v>11823</v>
      </c>
      <c r="S26" s="33">
        <f t="shared" si="1"/>
        <v>668</v>
      </c>
      <c r="T26" s="43"/>
      <c r="U26" s="43"/>
      <c r="V26" s="43"/>
      <c r="W26" s="43">
        <f t="shared" si="2"/>
        <v>60.44997039668443</v>
      </c>
      <c r="X26" s="43">
        <f t="shared" si="3"/>
        <v>20.35928143712575</v>
      </c>
      <c r="Y26" s="43">
        <f t="shared" si="83"/>
        <v>40.40462591690509</v>
      </c>
      <c r="Z26" s="43">
        <f t="shared" si="4"/>
        <v>100</v>
      </c>
      <c r="AA26" s="43">
        <f t="shared" si="5"/>
        <v>43.26347305389221</v>
      </c>
      <c r="AB26" s="43">
        <f t="shared" si="84"/>
        <v>71.6317365269461</v>
      </c>
      <c r="AC26" s="43">
        <f t="shared" si="6"/>
        <v>28.233104964898924</v>
      </c>
      <c r="AD26" s="43">
        <f t="shared" si="7"/>
        <v>20.059880239520957</v>
      </c>
      <c r="AE26" s="43">
        <f t="shared" si="85"/>
        <v>24.14649260220994</v>
      </c>
      <c r="AF26" s="43">
        <f t="shared" si="8"/>
        <v>57.74338154444726</v>
      </c>
      <c r="AG26" s="43">
        <f t="shared" si="9"/>
        <v>38.32335329341318</v>
      </c>
      <c r="AH26" s="43">
        <f t="shared" si="86"/>
        <v>48.03336741893022</v>
      </c>
      <c r="AI26" s="43"/>
      <c r="AJ26" s="43"/>
      <c r="AK26" s="43"/>
      <c r="AL26" s="43">
        <f t="shared" si="10"/>
        <v>86.04415123065212</v>
      </c>
      <c r="AM26" s="43">
        <f t="shared" si="11"/>
        <v>100</v>
      </c>
      <c r="AN26" s="43">
        <f t="shared" si="35"/>
        <v>93.02207561532606</v>
      </c>
      <c r="AO26" s="43"/>
      <c r="AP26" s="43"/>
      <c r="AQ26" s="43"/>
      <c r="AR26" s="13"/>
      <c r="AS26" s="11">
        <v>1835</v>
      </c>
      <c r="AT26" s="28">
        <f t="shared" si="36"/>
        <v>1.772859787744644</v>
      </c>
      <c r="AU26" s="28">
        <f t="shared" si="37"/>
        <v>1.6733124177714809</v>
      </c>
      <c r="AV26" s="28">
        <f t="shared" si="38"/>
        <v>1.1888086160657485</v>
      </c>
      <c r="AW26" s="28">
        <f t="shared" si="39"/>
        <v>2.30226300836524</v>
      </c>
      <c r="AX26" s="28">
        <f t="shared" si="40"/>
        <v>2.966548297800825</v>
      </c>
      <c r="AY26" s="28">
        <f t="shared" si="41"/>
        <v>3.8524052808734828</v>
      </c>
      <c r="AZ26" s="28">
        <f t="shared" si="87"/>
        <v>1.989248219616546</v>
      </c>
      <c r="BA26" s="28">
        <f t="shared" si="88"/>
        <v>1.9366136628319242</v>
      </c>
      <c r="BB26" s="28">
        <f t="shared" si="12"/>
        <v>1.298615392080205</v>
      </c>
      <c r="BC26" s="28">
        <f t="shared" si="13"/>
        <v>1.4912911664551678</v>
      </c>
      <c r="BD26" s="28"/>
      <c r="BE26" s="28"/>
      <c r="BF26" s="28"/>
      <c r="BG26" s="28"/>
      <c r="BH26" s="28"/>
      <c r="BI26" s="28"/>
      <c r="BJ26" s="28"/>
      <c r="BK26" s="28"/>
      <c r="BL26" s="28"/>
      <c r="BM26" s="28"/>
      <c r="BN26" s="11">
        <v>1835</v>
      </c>
      <c r="BO26">
        <f t="shared" si="42"/>
        <v>0</v>
      </c>
      <c r="BP26">
        <f t="shared" si="14"/>
        <v>0</v>
      </c>
      <c r="BQ26">
        <f t="shared" si="15"/>
        <v>0</v>
      </c>
      <c r="BR26">
        <f t="shared" si="16"/>
        <v>0</v>
      </c>
      <c r="BS26">
        <f t="shared" si="17"/>
        <v>1</v>
      </c>
      <c r="BT26">
        <f t="shared" si="18"/>
        <v>1</v>
      </c>
      <c r="BU26">
        <f t="shared" si="19"/>
        <v>0</v>
      </c>
      <c r="BV26">
        <f t="shared" si="20"/>
        <v>0</v>
      </c>
      <c r="BW26">
        <f t="shared" si="21"/>
        <v>0</v>
      </c>
      <c r="BX26">
        <f t="shared" si="22"/>
        <v>0</v>
      </c>
      <c r="BY26">
        <f t="shared" si="23"/>
        <v>0</v>
      </c>
      <c r="BZ26">
        <f t="shared" si="24"/>
        <v>0</v>
      </c>
      <c r="CA26">
        <f t="shared" si="25"/>
        <v>0</v>
      </c>
      <c r="CB26">
        <f t="shared" si="26"/>
        <v>0</v>
      </c>
      <c r="CC26">
        <f t="shared" si="27"/>
        <v>0</v>
      </c>
      <c r="CD26">
        <f t="shared" si="28"/>
        <v>0</v>
      </c>
      <c r="CE26">
        <f t="shared" si="29"/>
        <v>0</v>
      </c>
      <c r="CF26">
        <f t="shared" si="30"/>
        <v>0</v>
      </c>
      <c r="CG26">
        <f t="shared" si="31"/>
        <v>0</v>
      </c>
      <c r="CH26">
        <f t="shared" si="32"/>
        <v>0</v>
      </c>
      <c r="CI26" s="11">
        <v>1835</v>
      </c>
      <c r="CJ26">
        <f t="shared" si="43"/>
        <v>0</v>
      </c>
      <c r="CK26">
        <f t="shared" si="44"/>
        <v>0</v>
      </c>
      <c r="CL26">
        <f t="shared" si="45"/>
        <v>0</v>
      </c>
      <c r="CM26">
        <f t="shared" si="46"/>
        <v>0</v>
      </c>
      <c r="CN26">
        <f t="shared" si="47"/>
        <v>1</v>
      </c>
      <c r="CO26">
        <f t="shared" si="48"/>
        <v>1</v>
      </c>
      <c r="CP26">
        <f t="shared" si="49"/>
        <v>0</v>
      </c>
      <c r="CQ26">
        <f t="shared" si="50"/>
        <v>0</v>
      </c>
      <c r="CR26">
        <f t="shared" si="51"/>
        <v>0</v>
      </c>
      <c r="CS26">
        <f t="shared" si="52"/>
        <v>0</v>
      </c>
      <c r="CT26">
        <f t="shared" si="53"/>
        <v>0</v>
      </c>
      <c r="CU26">
        <f t="shared" si="54"/>
        <v>0</v>
      </c>
      <c r="CV26">
        <f t="shared" si="55"/>
        <v>0</v>
      </c>
      <c r="CW26">
        <f t="shared" si="56"/>
        <v>0</v>
      </c>
      <c r="CX26">
        <f t="shared" si="57"/>
        <v>0</v>
      </c>
      <c r="CY26">
        <f t="shared" si="58"/>
        <v>0</v>
      </c>
      <c r="CZ26">
        <f t="shared" si="59"/>
        <v>0</v>
      </c>
      <c r="DA26">
        <f t="shared" si="60"/>
        <v>0</v>
      </c>
      <c r="DB26">
        <f t="shared" si="61"/>
        <v>0</v>
      </c>
      <c r="DC26">
        <f t="shared" si="62"/>
        <v>0</v>
      </c>
      <c r="DD26" s="11">
        <v>1835</v>
      </c>
      <c r="DE26">
        <f t="shared" si="63"/>
        <v>0</v>
      </c>
      <c r="DF26">
        <f t="shared" si="64"/>
        <v>0</v>
      </c>
      <c r="DG26">
        <f t="shared" si="65"/>
        <v>0</v>
      </c>
      <c r="DH26">
        <f t="shared" si="66"/>
        <v>0</v>
      </c>
      <c r="DI26">
        <f t="shared" si="67"/>
        <v>1</v>
      </c>
      <c r="DJ26">
        <f t="shared" si="68"/>
        <v>1</v>
      </c>
      <c r="DK26">
        <f t="shared" si="69"/>
        <v>0</v>
      </c>
      <c r="DL26">
        <f t="shared" si="70"/>
        <v>0</v>
      </c>
      <c r="DM26">
        <f t="shared" si="71"/>
        <v>0</v>
      </c>
      <c r="DN26">
        <f t="shared" si="72"/>
        <v>0</v>
      </c>
      <c r="DO26">
        <f t="shared" si="73"/>
        <v>0</v>
      </c>
      <c r="DP26">
        <f t="shared" si="74"/>
        <v>0</v>
      </c>
      <c r="DQ26">
        <f t="shared" si="75"/>
        <v>0</v>
      </c>
      <c r="DR26">
        <f t="shared" si="76"/>
        <v>0</v>
      </c>
      <c r="DS26">
        <f t="shared" si="77"/>
        <v>0</v>
      </c>
      <c r="DT26">
        <f t="shared" si="78"/>
        <v>0</v>
      </c>
      <c r="DU26">
        <f t="shared" si="79"/>
        <v>0</v>
      </c>
      <c r="DV26">
        <f t="shared" si="80"/>
        <v>0</v>
      </c>
      <c r="DW26">
        <f t="shared" si="81"/>
        <v>0</v>
      </c>
      <c r="DX26">
        <f t="shared" si="82"/>
        <v>0</v>
      </c>
    </row>
    <row r="27" spans="1:128" ht="12.75">
      <c r="A27" s="9">
        <v>1836</v>
      </c>
      <c r="B27" s="30"/>
      <c r="C27" s="30"/>
      <c r="D27" s="30">
        <v>7721</v>
      </c>
      <c r="E27" s="30">
        <v>143</v>
      </c>
      <c r="F27" s="30">
        <v>11198</v>
      </c>
      <c r="G27" s="30">
        <v>294</v>
      </c>
      <c r="H27" s="30">
        <v>3313</v>
      </c>
      <c r="I27" s="30">
        <v>134</v>
      </c>
      <c r="J27" s="30">
        <v>5646</v>
      </c>
      <c r="K27" s="30">
        <v>281</v>
      </c>
      <c r="L27" s="30"/>
      <c r="M27" s="30"/>
      <c r="N27" s="30">
        <v>9833</v>
      </c>
      <c r="O27" s="30">
        <v>1020</v>
      </c>
      <c r="P27" s="30"/>
      <c r="Q27" s="30"/>
      <c r="R27" s="33">
        <f t="shared" si="0"/>
        <v>11198</v>
      </c>
      <c r="S27" s="33">
        <f t="shared" si="1"/>
        <v>1020</v>
      </c>
      <c r="T27" s="43"/>
      <c r="U27" s="43"/>
      <c r="V27" s="43"/>
      <c r="W27" s="43">
        <f t="shared" si="2"/>
        <v>68.94981246651187</v>
      </c>
      <c r="X27" s="43">
        <f t="shared" si="3"/>
        <v>14.019607843137255</v>
      </c>
      <c r="Y27" s="43">
        <f t="shared" si="83"/>
        <v>41.48471015482456</v>
      </c>
      <c r="Z27" s="43">
        <f t="shared" si="4"/>
        <v>100</v>
      </c>
      <c r="AA27" s="43">
        <f t="shared" si="5"/>
        <v>28.823529411764703</v>
      </c>
      <c r="AB27" s="43">
        <f t="shared" si="84"/>
        <v>64.41176470588235</v>
      </c>
      <c r="AC27" s="43">
        <f t="shared" si="6"/>
        <v>29.58564029290945</v>
      </c>
      <c r="AD27" s="43">
        <f t="shared" si="7"/>
        <v>13.137254901960786</v>
      </c>
      <c r="AE27" s="43">
        <f t="shared" si="85"/>
        <v>21.361447597435117</v>
      </c>
      <c r="AF27" s="43">
        <f t="shared" si="8"/>
        <v>50.41971780675121</v>
      </c>
      <c r="AG27" s="43">
        <f t="shared" si="9"/>
        <v>27.54901960784314</v>
      </c>
      <c r="AH27" s="43">
        <f t="shared" si="86"/>
        <v>38.98436870729717</v>
      </c>
      <c r="AI27" s="43"/>
      <c r="AJ27" s="43"/>
      <c r="AK27" s="43"/>
      <c r="AL27" s="43">
        <f t="shared" si="10"/>
        <v>87.81032327201285</v>
      </c>
      <c r="AM27" s="43">
        <f t="shared" si="11"/>
        <v>100</v>
      </c>
      <c r="AN27" s="43">
        <f t="shared" si="35"/>
        <v>93.90516163600643</v>
      </c>
      <c r="AO27" s="43"/>
      <c r="AP27" s="43"/>
      <c r="AQ27" s="43"/>
      <c r="AR27" s="13"/>
      <c r="AS27" s="11">
        <v>1836</v>
      </c>
      <c r="AT27" s="28">
        <f t="shared" si="36"/>
        <v>1.5526627633528598</v>
      </c>
      <c r="AU27" s="28">
        <f t="shared" si="37"/>
        <v>1.9420364638492786</v>
      </c>
      <c r="AV27" s="28">
        <f t="shared" si="38"/>
        <v>1.0641370254396185</v>
      </c>
      <c r="AW27" s="28">
        <f t="shared" si="39"/>
        <v>2.2636089606398153</v>
      </c>
      <c r="AX27" s="28">
        <f t="shared" si="40"/>
        <v>3.015327702492237</v>
      </c>
      <c r="AY27" s="28">
        <f t="shared" si="41"/>
        <v>4.396011141458488</v>
      </c>
      <c r="AZ27" s="28">
        <f t="shared" si="87"/>
        <v>1.824987212569716</v>
      </c>
      <c r="BA27" s="28">
        <f t="shared" si="88"/>
        <v>2.40879010613372</v>
      </c>
      <c r="BB27" s="28">
        <f t="shared" si="12"/>
        <v>1.45788835416631</v>
      </c>
      <c r="BC27" s="28">
        <f t="shared" si="13"/>
        <v>1.6522459345051708</v>
      </c>
      <c r="BD27" s="28"/>
      <c r="BE27" s="28"/>
      <c r="BF27" s="28"/>
      <c r="BG27" s="28"/>
      <c r="BH27" s="28"/>
      <c r="BI27" s="28"/>
      <c r="BJ27" s="28"/>
      <c r="BK27" s="28"/>
      <c r="BL27" s="28"/>
      <c r="BM27" s="28"/>
      <c r="BN27" s="11">
        <v>1836</v>
      </c>
      <c r="BO27">
        <f t="shared" si="42"/>
        <v>0</v>
      </c>
      <c r="BP27">
        <f t="shared" si="14"/>
        <v>0</v>
      </c>
      <c r="BQ27">
        <f t="shared" si="15"/>
        <v>0</v>
      </c>
      <c r="BR27">
        <f t="shared" si="16"/>
        <v>0</v>
      </c>
      <c r="BS27">
        <f t="shared" si="17"/>
        <v>1</v>
      </c>
      <c r="BT27">
        <f t="shared" si="18"/>
        <v>1</v>
      </c>
      <c r="BU27">
        <f t="shared" si="19"/>
        <v>0</v>
      </c>
      <c r="BV27">
        <f t="shared" si="20"/>
        <v>0</v>
      </c>
      <c r="BW27">
        <f t="shared" si="21"/>
        <v>0</v>
      </c>
      <c r="BX27">
        <f t="shared" si="22"/>
        <v>0</v>
      </c>
      <c r="BY27">
        <f t="shared" si="23"/>
        <v>0</v>
      </c>
      <c r="BZ27">
        <f t="shared" si="24"/>
        <v>0</v>
      </c>
      <c r="CA27">
        <f t="shared" si="25"/>
        <v>0</v>
      </c>
      <c r="CB27">
        <f t="shared" si="26"/>
        <v>0</v>
      </c>
      <c r="CC27">
        <f t="shared" si="27"/>
        <v>0</v>
      </c>
      <c r="CD27">
        <f t="shared" si="28"/>
        <v>0</v>
      </c>
      <c r="CE27">
        <f t="shared" si="29"/>
        <v>0</v>
      </c>
      <c r="CF27">
        <f t="shared" si="30"/>
        <v>0</v>
      </c>
      <c r="CG27">
        <f t="shared" si="31"/>
        <v>0</v>
      </c>
      <c r="CH27">
        <f t="shared" si="32"/>
        <v>0</v>
      </c>
      <c r="CI27" s="11">
        <v>1836</v>
      </c>
      <c r="CJ27">
        <f t="shared" si="43"/>
        <v>0</v>
      </c>
      <c r="CK27">
        <f t="shared" si="44"/>
        <v>0</v>
      </c>
      <c r="CL27">
        <f t="shared" si="45"/>
        <v>0</v>
      </c>
      <c r="CM27">
        <f t="shared" si="46"/>
        <v>0</v>
      </c>
      <c r="CN27">
        <f t="shared" si="47"/>
        <v>1</v>
      </c>
      <c r="CO27">
        <f t="shared" si="48"/>
        <v>1</v>
      </c>
      <c r="CP27">
        <f t="shared" si="49"/>
        <v>0</v>
      </c>
      <c r="CQ27">
        <f t="shared" si="50"/>
        <v>0</v>
      </c>
      <c r="CR27">
        <f t="shared" si="51"/>
        <v>0</v>
      </c>
      <c r="CS27">
        <f t="shared" si="52"/>
        <v>0</v>
      </c>
      <c r="CT27">
        <f t="shared" si="53"/>
        <v>0</v>
      </c>
      <c r="CU27">
        <f t="shared" si="54"/>
        <v>0</v>
      </c>
      <c r="CV27">
        <f t="shared" si="55"/>
        <v>0</v>
      </c>
      <c r="CW27">
        <f t="shared" si="56"/>
        <v>0</v>
      </c>
      <c r="CX27">
        <f t="shared" si="57"/>
        <v>0</v>
      </c>
      <c r="CY27">
        <f t="shared" si="58"/>
        <v>0</v>
      </c>
      <c r="CZ27">
        <f t="shared" si="59"/>
        <v>0</v>
      </c>
      <c r="DA27">
        <f t="shared" si="60"/>
        <v>0</v>
      </c>
      <c r="DB27">
        <f t="shared" si="61"/>
        <v>0</v>
      </c>
      <c r="DC27">
        <f t="shared" si="62"/>
        <v>0</v>
      </c>
      <c r="DD27" s="11">
        <v>1836</v>
      </c>
      <c r="DE27">
        <f t="shared" si="63"/>
        <v>0</v>
      </c>
      <c r="DF27">
        <f t="shared" si="64"/>
        <v>0</v>
      </c>
      <c r="DG27">
        <f t="shared" si="65"/>
        <v>0</v>
      </c>
      <c r="DH27">
        <f t="shared" si="66"/>
        <v>0</v>
      </c>
      <c r="DI27">
        <f t="shared" si="67"/>
        <v>1</v>
      </c>
      <c r="DJ27">
        <f t="shared" si="68"/>
        <v>1</v>
      </c>
      <c r="DK27">
        <f t="shared" si="69"/>
        <v>0</v>
      </c>
      <c r="DL27">
        <f t="shared" si="70"/>
        <v>0</v>
      </c>
      <c r="DM27">
        <f t="shared" si="71"/>
        <v>0</v>
      </c>
      <c r="DN27">
        <f t="shared" si="72"/>
        <v>0</v>
      </c>
      <c r="DO27">
        <f t="shared" si="73"/>
        <v>0</v>
      </c>
      <c r="DP27">
        <f t="shared" si="74"/>
        <v>0</v>
      </c>
      <c r="DQ27">
        <f t="shared" si="75"/>
        <v>0</v>
      </c>
      <c r="DR27">
        <f t="shared" si="76"/>
        <v>0</v>
      </c>
      <c r="DS27">
        <f t="shared" si="77"/>
        <v>0</v>
      </c>
      <c r="DT27">
        <f t="shared" si="78"/>
        <v>0</v>
      </c>
      <c r="DU27">
        <f t="shared" si="79"/>
        <v>0</v>
      </c>
      <c r="DV27">
        <f t="shared" si="80"/>
        <v>0</v>
      </c>
      <c r="DW27">
        <f t="shared" si="81"/>
        <v>0</v>
      </c>
      <c r="DX27">
        <f t="shared" si="82"/>
        <v>0</v>
      </c>
    </row>
    <row r="28" spans="1:128" ht="12.75">
      <c r="A28" s="9">
        <v>1837</v>
      </c>
      <c r="B28" s="30"/>
      <c r="C28" s="30"/>
      <c r="D28" s="30">
        <v>8448</v>
      </c>
      <c r="E28" s="30">
        <v>143</v>
      </c>
      <c r="F28" s="30">
        <v>11636</v>
      </c>
      <c r="G28" s="30">
        <v>307</v>
      </c>
      <c r="H28" s="30">
        <v>3282</v>
      </c>
      <c r="I28" s="30">
        <v>134</v>
      </c>
      <c r="J28" s="30">
        <v>5136</v>
      </c>
      <c r="K28" s="30">
        <v>306</v>
      </c>
      <c r="L28" s="30"/>
      <c r="M28" s="30"/>
      <c r="N28" s="30">
        <v>9893</v>
      </c>
      <c r="O28" s="30">
        <v>574</v>
      </c>
      <c r="P28" s="30"/>
      <c r="Q28" s="30"/>
      <c r="R28" s="33">
        <f t="shared" si="0"/>
        <v>11636</v>
      </c>
      <c r="S28" s="33">
        <f t="shared" si="1"/>
        <v>574</v>
      </c>
      <c r="T28" s="43"/>
      <c r="U28" s="43"/>
      <c r="V28" s="43"/>
      <c r="W28" s="43">
        <f t="shared" si="2"/>
        <v>72.60226882090065</v>
      </c>
      <c r="X28" s="43">
        <f t="shared" si="3"/>
        <v>24.912891986062718</v>
      </c>
      <c r="Y28" s="43">
        <f t="shared" si="83"/>
        <v>48.75758040348168</v>
      </c>
      <c r="Z28" s="43">
        <f t="shared" si="4"/>
        <v>100</v>
      </c>
      <c r="AA28" s="43">
        <f t="shared" si="5"/>
        <v>53.484320557491294</v>
      </c>
      <c r="AB28" s="43">
        <f t="shared" si="84"/>
        <v>76.74216027874564</v>
      </c>
      <c r="AC28" s="43">
        <f t="shared" si="6"/>
        <v>28.205568924028874</v>
      </c>
      <c r="AD28" s="43">
        <f t="shared" si="7"/>
        <v>23.34494773519164</v>
      </c>
      <c r="AE28" s="43">
        <f t="shared" si="85"/>
        <v>25.775258329610256</v>
      </c>
      <c r="AF28" s="43">
        <f t="shared" si="8"/>
        <v>44.138879339979376</v>
      </c>
      <c r="AG28" s="43">
        <f t="shared" si="9"/>
        <v>53.31010452961672</v>
      </c>
      <c r="AH28" s="43">
        <f t="shared" si="86"/>
        <v>48.72449193479805</v>
      </c>
      <c r="AI28" s="43"/>
      <c r="AJ28" s="43"/>
      <c r="AK28" s="43"/>
      <c r="AL28" s="43">
        <f t="shared" si="10"/>
        <v>85.0206256445514</v>
      </c>
      <c r="AM28" s="43">
        <f t="shared" si="11"/>
        <v>100</v>
      </c>
      <c r="AN28" s="43">
        <f t="shared" si="35"/>
        <v>92.5103128222757</v>
      </c>
      <c r="AO28" s="43"/>
      <c r="AP28" s="43"/>
      <c r="AQ28" s="43"/>
      <c r="AR28" s="13"/>
      <c r="AS28" s="11">
        <v>1837</v>
      </c>
      <c r="AT28" s="28">
        <f t="shared" si="36"/>
        <v>1.573953416959666</v>
      </c>
      <c r="AU28" s="28">
        <f t="shared" si="37"/>
        <v>1.8916427443704669</v>
      </c>
      <c r="AV28" s="28">
        <f t="shared" si="38"/>
        <v>1.0006790931494556</v>
      </c>
      <c r="AW28" s="28">
        <f t="shared" si="39"/>
        <v>1.8973524128295283</v>
      </c>
      <c r="AX28" s="28">
        <f t="shared" si="40"/>
        <v>2.9773575611688563</v>
      </c>
      <c r="AY28" s="28">
        <f t="shared" si="41"/>
        <v>3.589112925242776</v>
      </c>
      <c r="AZ28" s="28">
        <f t="shared" si="87"/>
        <v>1.8903590145136988</v>
      </c>
      <c r="BA28" s="28">
        <f t="shared" si="88"/>
        <v>1.898640891855184</v>
      </c>
      <c r="BB28" s="28">
        <f t="shared" si="12"/>
        <v>1.205469229511606</v>
      </c>
      <c r="BC28" s="28">
        <f t="shared" si="13"/>
        <v>1.5750222779426857</v>
      </c>
      <c r="BD28" s="28"/>
      <c r="BE28" s="28"/>
      <c r="BF28" s="28"/>
      <c r="BG28" s="28"/>
      <c r="BH28" s="28"/>
      <c r="BI28" s="28"/>
      <c r="BJ28" s="28"/>
      <c r="BK28" s="28"/>
      <c r="BL28" s="28"/>
      <c r="BM28" s="28"/>
      <c r="BN28" s="11">
        <v>1837</v>
      </c>
      <c r="BO28">
        <f t="shared" si="42"/>
        <v>0</v>
      </c>
      <c r="BP28">
        <f t="shared" si="14"/>
        <v>0</v>
      </c>
      <c r="BQ28">
        <f t="shared" si="15"/>
        <v>0</v>
      </c>
      <c r="BR28">
        <f t="shared" si="16"/>
        <v>0</v>
      </c>
      <c r="BS28">
        <f t="shared" si="17"/>
        <v>1</v>
      </c>
      <c r="BT28">
        <f t="shared" si="18"/>
        <v>1</v>
      </c>
      <c r="BU28">
        <f t="shared" si="19"/>
        <v>0</v>
      </c>
      <c r="BV28">
        <f t="shared" si="20"/>
        <v>0</v>
      </c>
      <c r="BW28">
        <f t="shared" si="21"/>
        <v>0</v>
      </c>
      <c r="BX28">
        <f t="shared" si="22"/>
        <v>0</v>
      </c>
      <c r="BY28">
        <f t="shared" si="23"/>
        <v>0</v>
      </c>
      <c r="BZ28">
        <f t="shared" si="24"/>
        <v>0</v>
      </c>
      <c r="CA28">
        <f t="shared" si="25"/>
        <v>0</v>
      </c>
      <c r="CB28">
        <f t="shared" si="26"/>
        <v>0</v>
      </c>
      <c r="CC28">
        <f t="shared" si="27"/>
        <v>0</v>
      </c>
      <c r="CD28">
        <f t="shared" si="28"/>
        <v>0</v>
      </c>
      <c r="CE28">
        <f t="shared" si="29"/>
        <v>0</v>
      </c>
      <c r="CF28">
        <f t="shared" si="30"/>
        <v>0</v>
      </c>
      <c r="CG28">
        <f t="shared" si="31"/>
        <v>0</v>
      </c>
      <c r="CH28">
        <f t="shared" si="32"/>
        <v>0</v>
      </c>
      <c r="CI28" s="11">
        <v>1837</v>
      </c>
      <c r="CJ28">
        <f t="shared" si="43"/>
        <v>0</v>
      </c>
      <c r="CK28">
        <f t="shared" si="44"/>
        <v>0</v>
      </c>
      <c r="CL28">
        <f t="shared" si="45"/>
        <v>0</v>
      </c>
      <c r="CM28">
        <f t="shared" si="46"/>
        <v>0</v>
      </c>
      <c r="CN28">
        <f t="shared" si="47"/>
        <v>1</v>
      </c>
      <c r="CO28">
        <f t="shared" si="48"/>
        <v>1</v>
      </c>
      <c r="CP28">
        <f t="shared" si="49"/>
        <v>0</v>
      </c>
      <c r="CQ28">
        <f t="shared" si="50"/>
        <v>0</v>
      </c>
      <c r="CR28">
        <f t="shared" si="51"/>
        <v>0</v>
      </c>
      <c r="CS28">
        <f t="shared" si="52"/>
        <v>0</v>
      </c>
      <c r="CT28">
        <f t="shared" si="53"/>
        <v>0</v>
      </c>
      <c r="CU28">
        <f t="shared" si="54"/>
        <v>0</v>
      </c>
      <c r="CV28">
        <f t="shared" si="55"/>
        <v>0</v>
      </c>
      <c r="CW28">
        <f t="shared" si="56"/>
        <v>0</v>
      </c>
      <c r="CX28">
        <f t="shared" si="57"/>
        <v>0</v>
      </c>
      <c r="CY28">
        <f t="shared" si="58"/>
        <v>0</v>
      </c>
      <c r="CZ28">
        <f t="shared" si="59"/>
        <v>0</v>
      </c>
      <c r="DA28">
        <f t="shared" si="60"/>
        <v>0</v>
      </c>
      <c r="DB28">
        <f t="shared" si="61"/>
        <v>0</v>
      </c>
      <c r="DC28">
        <f t="shared" si="62"/>
        <v>0</v>
      </c>
      <c r="DD28" s="11">
        <v>1837</v>
      </c>
      <c r="DE28">
        <f t="shared" si="63"/>
        <v>0</v>
      </c>
      <c r="DF28">
        <f t="shared" si="64"/>
        <v>0</v>
      </c>
      <c r="DG28">
        <f t="shared" si="65"/>
        <v>0</v>
      </c>
      <c r="DH28">
        <f t="shared" si="66"/>
        <v>0</v>
      </c>
      <c r="DI28">
        <f t="shared" si="67"/>
        <v>1</v>
      </c>
      <c r="DJ28">
        <f t="shared" si="68"/>
        <v>1</v>
      </c>
      <c r="DK28">
        <f t="shared" si="69"/>
        <v>0</v>
      </c>
      <c r="DL28">
        <f t="shared" si="70"/>
        <v>0</v>
      </c>
      <c r="DM28">
        <f t="shared" si="71"/>
        <v>0</v>
      </c>
      <c r="DN28">
        <f t="shared" si="72"/>
        <v>0</v>
      </c>
      <c r="DO28">
        <f t="shared" si="73"/>
        <v>0</v>
      </c>
      <c r="DP28">
        <f t="shared" si="74"/>
        <v>0</v>
      </c>
      <c r="DQ28">
        <f t="shared" si="75"/>
        <v>0</v>
      </c>
      <c r="DR28">
        <f t="shared" si="76"/>
        <v>0</v>
      </c>
      <c r="DS28">
        <f t="shared" si="77"/>
        <v>0</v>
      </c>
      <c r="DT28">
        <f t="shared" si="78"/>
        <v>0</v>
      </c>
      <c r="DU28">
        <f t="shared" si="79"/>
        <v>0</v>
      </c>
      <c r="DV28">
        <f t="shared" si="80"/>
        <v>0</v>
      </c>
      <c r="DW28">
        <f t="shared" si="81"/>
        <v>0</v>
      </c>
      <c r="DX28">
        <f t="shared" si="82"/>
        <v>0</v>
      </c>
    </row>
    <row r="29" spans="1:128" ht="12.75">
      <c r="A29" s="9">
        <v>1838</v>
      </c>
      <c r="B29" s="30"/>
      <c r="C29" s="30"/>
      <c r="D29" s="30">
        <v>8531</v>
      </c>
      <c r="E29" s="30">
        <v>155</v>
      </c>
      <c r="F29" s="30">
        <v>11981</v>
      </c>
      <c r="G29" s="30">
        <v>304</v>
      </c>
      <c r="H29" s="30">
        <v>3265</v>
      </c>
      <c r="I29" s="30">
        <v>165</v>
      </c>
      <c r="J29" s="30">
        <v>5326</v>
      </c>
      <c r="K29" s="30">
        <v>332</v>
      </c>
      <c r="L29" s="30"/>
      <c r="M29" s="30"/>
      <c r="N29" s="30">
        <v>9987</v>
      </c>
      <c r="O29" s="30">
        <v>570</v>
      </c>
      <c r="P29" s="30"/>
      <c r="Q29" s="30"/>
      <c r="R29" s="33">
        <f t="shared" si="0"/>
        <v>11981</v>
      </c>
      <c r="S29" s="33">
        <f t="shared" si="1"/>
        <v>570</v>
      </c>
      <c r="T29" s="43"/>
      <c r="U29" s="43"/>
      <c r="V29" s="43"/>
      <c r="W29" s="43">
        <f t="shared" si="2"/>
        <v>71.20440697771471</v>
      </c>
      <c r="X29" s="43">
        <f t="shared" si="3"/>
        <v>27.192982456140353</v>
      </c>
      <c r="Y29" s="43">
        <f t="shared" si="83"/>
        <v>49.198694716927534</v>
      </c>
      <c r="Z29" s="43">
        <f t="shared" si="4"/>
        <v>100</v>
      </c>
      <c r="AA29" s="43">
        <f t="shared" si="5"/>
        <v>53.333333333333336</v>
      </c>
      <c r="AB29" s="43">
        <f t="shared" si="84"/>
        <v>76.66666666666667</v>
      </c>
      <c r="AC29" s="43">
        <f t="shared" si="6"/>
        <v>27.251481512394626</v>
      </c>
      <c r="AD29" s="43">
        <f t="shared" si="7"/>
        <v>28.947368421052634</v>
      </c>
      <c r="AE29" s="43">
        <f t="shared" si="85"/>
        <v>28.09942496672363</v>
      </c>
      <c r="AF29" s="43">
        <f t="shared" si="8"/>
        <v>44.45371838744679</v>
      </c>
      <c r="AG29" s="43">
        <f t="shared" si="9"/>
        <v>58.245614035087726</v>
      </c>
      <c r="AH29" s="43">
        <f t="shared" si="86"/>
        <v>51.34966621126726</v>
      </c>
      <c r="AI29" s="43"/>
      <c r="AJ29" s="43"/>
      <c r="AK29" s="43"/>
      <c r="AL29" s="43">
        <f t="shared" si="10"/>
        <v>83.3569818879893</v>
      </c>
      <c r="AM29" s="43">
        <f t="shared" si="11"/>
        <v>100</v>
      </c>
      <c r="AN29" s="43">
        <f t="shared" si="35"/>
        <v>91.67849094399466</v>
      </c>
      <c r="AO29" s="43"/>
      <c r="AP29" s="43"/>
      <c r="AQ29" s="43"/>
      <c r="AR29" s="13"/>
      <c r="AS29" s="11">
        <v>1838</v>
      </c>
      <c r="AT29" s="28">
        <f t="shared" si="36"/>
        <v>1.558306924762546</v>
      </c>
      <c r="AU29" s="28">
        <f t="shared" si="37"/>
        <v>1.7508790580302063</v>
      </c>
      <c r="AV29" s="28">
        <f t="shared" si="38"/>
        <v>1.0437200927121275</v>
      </c>
      <c r="AW29" s="28">
        <f t="shared" si="39"/>
        <v>1.8634333994322685</v>
      </c>
      <c r="AX29" s="28">
        <f t="shared" si="40"/>
        <v>2.7284069605501946</v>
      </c>
      <c r="AY29" s="28">
        <f t="shared" si="41"/>
        <v>3.2626465150999953</v>
      </c>
      <c r="AZ29" s="28">
        <f t="shared" si="87"/>
        <v>1.8274276527750093</v>
      </c>
      <c r="BA29" s="28">
        <f t="shared" si="88"/>
        <v>1.785376570254674</v>
      </c>
      <c r="BB29" s="28">
        <f t="shared" si="12"/>
        <v>1.1958064036173215</v>
      </c>
      <c r="BC29" s="28">
        <f t="shared" si="13"/>
        <v>1.493031451290024</v>
      </c>
      <c r="BD29" s="28"/>
      <c r="BE29" s="28"/>
      <c r="BF29" s="28"/>
      <c r="BG29" s="28"/>
      <c r="BH29" s="28"/>
      <c r="BI29" s="28"/>
      <c r="BJ29" s="28"/>
      <c r="BK29" s="28"/>
      <c r="BL29" s="28"/>
      <c r="BM29" s="28"/>
      <c r="BN29" s="11">
        <v>1838</v>
      </c>
      <c r="BO29">
        <f t="shared" si="42"/>
        <v>0</v>
      </c>
      <c r="BP29">
        <f t="shared" si="14"/>
        <v>0</v>
      </c>
      <c r="BQ29">
        <f t="shared" si="15"/>
        <v>0</v>
      </c>
      <c r="BR29">
        <f t="shared" si="16"/>
        <v>0</v>
      </c>
      <c r="BS29">
        <f t="shared" si="17"/>
        <v>1</v>
      </c>
      <c r="BT29">
        <f t="shared" si="18"/>
        <v>1</v>
      </c>
      <c r="BU29">
        <f t="shared" si="19"/>
        <v>0</v>
      </c>
      <c r="BV29">
        <f t="shared" si="20"/>
        <v>0</v>
      </c>
      <c r="BW29">
        <f t="shared" si="21"/>
        <v>0</v>
      </c>
      <c r="BX29">
        <f t="shared" si="22"/>
        <v>0</v>
      </c>
      <c r="BY29">
        <f t="shared" si="23"/>
        <v>0</v>
      </c>
      <c r="BZ29">
        <f t="shared" si="24"/>
        <v>0</v>
      </c>
      <c r="CA29">
        <f t="shared" si="25"/>
        <v>0</v>
      </c>
      <c r="CB29">
        <f t="shared" si="26"/>
        <v>0</v>
      </c>
      <c r="CC29">
        <f t="shared" si="27"/>
        <v>0</v>
      </c>
      <c r="CD29">
        <f t="shared" si="28"/>
        <v>0</v>
      </c>
      <c r="CE29">
        <f t="shared" si="29"/>
        <v>0</v>
      </c>
      <c r="CF29">
        <f t="shared" si="30"/>
        <v>0</v>
      </c>
      <c r="CG29">
        <f t="shared" si="31"/>
        <v>0</v>
      </c>
      <c r="CH29">
        <f t="shared" si="32"/>
        <v>0</v>
      </c>
      <c r="CI29" s="11">
        <v>1838</v>
      </c>
      <c r="CJ29">
        <f t="shared" si="43"/>
        <v>0</v>
      </c>
      <c r="CK29">
        <f t="shared" si="44"/>
        <v>0</v>
      </c>
      <c r="CL29">
        <f t="shared" si="45"/>
        <v>0</v>
      </c>
      <c r="CM29">
        <f t="shared" si="46"/>
        <v>0</v>
      </c>
      <c r="CN29">
        <f t="shared" si="47"/>
        <v>1</v>
      </c>
      <c r="CO29">
        <f t="shared" si="48"/>
        <v>1</v>
      </c>
      <c r="CP29">
        <f t="shared" si="49"/>
        <v>0</v>
      </c>
      <c r="CQ29">
        <f t="shared" si="50"/>
        <v>0</v>
      </c>
      <c r="CR29">
        <f t="shared" si="51"/>
        <v>0</v>
      </c>
      <c r="CS29">
        <f t="shared" si="52"/>
        <v>0</v>
      </c>
      <c r="CT29">
        <f t="shared" si="53"/>
        <v>0</v>
      </c>
      <c r="CU29">
        <f t="shared" si="54"/>
        <v>0</v>
      </c>
      <c r="CV29">
        <f t="shared" si="55"/>
        <v>0</v>
      </c>
      <c r="CW29">
        <f t="shared" si="56"/>
        <v>0</v>
      </c>
      <c r="CX29">
        <f t="shared" si="57"/>
        <v>0</v>
      </c>
      <c r="CY29">
        <f t="shared" si="58"/>
        <v>0</v>
      </c>
      <c r="CZ29">
        <f t="shared" si="59"/>
        <v>0</v>
      </c>
      <c r="DA29">
        <f t="shared" si="60"/>
        <v>0</v>
      </c>
      <c r="DB29">
        <f t="shared" si="61"/>
        <v>0</v>
      </c>
      <c r="DC29">
        <f t="shared" si="62"/>
        <v>0</v>
      </c>
      <c r="DD29" s="11">
        <v>1838</v>
      </c>
      <c r="DE29">
        <f t="shared" si="63"/>
        <v>0</v>
      </c>
      <c r="DF29">
        <f t="shared" si="64"/>
        <v>0</v>
      </c>
      <c r="DG29">
        <f t="shared" si="65"/>
        <v>0</v>
      </c>
      <c r="DH29">
        <f t="shared" si="66"/>
        <v>0</v>
      </c>
      <c r="DI29">
        <f t="shared" si="67"/>
        <v>1</v>
      </c>
      <c r="DJ29">
        <f t="shared" si="68"/>
        <v>1</v>
      </c>
      <c r="DK29">
        <f t="shared" si="69"/>
        <v>0</v>
      </c>
      <c r="DL29">
        <f t="shared" si="70"/>
        <v>0</v>
      </c>
      <c r="DM29">
        <f t="shared" si="71"/>
        <v>0</v>
      </c>
      <c r="DN29">
        <f t="shared" si="72"/>
        <v>0</v>
      </c>
      <c r="DO29">
        <f t="shared" si="73"/>
        <v>0</v>
      </c>
      <c r="DP29">
        <f t="shared" si="74"/>
        <v>0</v>
      </c>
      <c r="DQ29">
        <f t="shared" si="75"/>
        <v>0</v>
      </c>
      <c r="DR29">
        <f t="shared" si="76"/>
        <v>0</v>
      </c>
      <c r="DS29">
        <f t="shared" si="77"/>
        <v>0</v>
      </c>
      <c r="DT29">
        <f t="shared" si="78"/>
        <v>0</v>
      </c>
      <c r="DU29">
        <f t="shared" si="79"/>
        <v>0</v>
      </c>
      <c r="DV29">
        <f t="shared" si="80"/>
        <v>0</v>
      </c>
      <c r="DW29">
        <f t="shared" si="81"/>
        <v>0</v>
      </c>
      <c r="DX29">
        <f t="shared" si="82"/>
        <v>0</v>
      </c>
    </row>
    <row r="30" spans="1:128" ht="12.75">
      <c r="A30" s="9">
        <v>1839</v>
      </c>
      <c r="B30" s="30"/>
      <c r="C30" s="30"/>
      <c r="D30" s="30">
        <v>9737</v>
      </c>
      <c r="E30" s="30">
        <v>159</v>
      </c>
      <c r="F30" s="30">
        <v>12691</v>
      </c>
      <c r="G30" s="30">
        <v>300</v>
      </c>
      <c r="H30" s="30">
        <v>3281</v>
      </c>
      <c r="I30" s="30">
        <v>134</v>
      </c>
      <c r="J30" s="30">
        <v>5501</v>
      </c>
      <c r="K30" s="30">
        <v>357</v>
      </c>
      <c r="L30" s="30"/>
      <c r="M30" s="30"/>
      <c r="N30" s="30">
        <v>10964</v>
      </c>
      <c r="O30" s="30">
        <v>567</v>
      </c>
      <c r="P30" s="30"/>
      <c r="Q30" s="30"/>
      <c r="R30" s="33">
        <f t="shared" si="0"/>
        <v>12691</v>
      </c>
      <c r="S30" s="33">
        <f t="shared" si="1"/>
        <v>567</v>
      </c>
      <c r="T30" s="43"/>
      <c r="U30" s="43"/>
      <c r="V30" s="43"/>
      <c r="W30" s="43">
        <f t="shared" si="2"/>
        <v>76.72366243794815</v>
      </c>
      <c r="X30" s="43">
        <f t="shared" si="3"/>
        <v>28.04232804232804</v>
      </c>
      <c r="Y30" s="43">
        <f t="shared" si="83"/>
        <v>52.382995240138094</v>
      </c>
      <c r="Z30" s="43">
        <f t="shared" si="4"/>
        <v>100</v>
      </c>
      <c r="AA30" s="43">
        <f t="shared" si="5"/>
        <v>52.910052910052904</v>
      </c>
      <c r="AB30" s="43">
        <f t="shared" si="84"/>
        <v>76.45502645502646</v>
      </c>
      <c r="AC30" s="43">
        <f t="shared" si="6"/>
        <v>25.8529666692932</v>
      </c>
      <c r="AD30" s="43">
        <f t="shared" si="7"/>
        <v>23.633156966490297</v>
      </c>
      <c r="AE30" s="43">
        <f t="shared" si="85"/>
        <v>24.74306181789175</v>
      </c>
      <c r="AF30" s="43">
        <f t="shared" si="8"/>
        <v>43.345678039555594</v>
      </c>
      <c r="AG30" s="43">
        <f t="shared" si="9"/>
        <v>62.96296296296296</v>
      </c>
      <c r="AH30" s="43">
        <f t="shared" si="86"/>
        <v>53.15432050125928</v>
      </c>
      <c r="AI30" s="43"/>
      <c r="AJ30" s="43"/>
      <c r="AK30" s="43"/>
      <c r="AL30" s="43">
        <f t="shared" si="10"/>
        <v>86.39193128989048</v>
      </c>
      <c r="AM30" s="43">
        <f t="shared" si="11"/>
        <v>100</v>
      </c>
      <c r="AN30" s="43">
        <f t="shared" si="35"/>
        <v>93.19596564494523</v>
      </c>
      <c r="AO30" s="43"/>
      <c r="AP30" s="43"/>
      <c r="AQ30" s="43"/>
      <c r="AR30" s="13"/>
      <c r="AS30" s="11">
        <v>1839</v>
      </c>
      <c r="AT30" s="28">
        <f t="shared" si="36"/>
        <v>1.4595390375165744</v>
      </c>
      <c r="AU30" s="28">
        <f t="shared" si="37"/>
        <v>2.11707813793117</v>
      </c>
      <c r="AV30" s="28">
        <f t="shared" si="38"/>
        <v>1.0147247261746912</v>
      </c>
      <c r="AW30" s="28">
        <f t="shared" si="39"/>
        <v>1.7791263217712012</v>
      </c>
      <c r="AX30" s="28">
        <f t="shared" si="40"/>
        <v>3.0899581877834414</v>
      </c>
      <c r="AY30" s="28">
        <f t="shared" si="41"/>
        <v>3.7665494404397064</v>
      </c>
      <c r="AZ30" s="28">
        <f t="shared" si="87"/>
        <v>2.1482515338026316</v>
      </c>
      <c r="BA30" s="28">
        <f t="shared" si="88"/>
        <v>1.753309322103691</v>
      </c>
      <c r="BB30" s="28">
        <f t="shared" si="12"/>
        <v>1.2189645333491106</v>
      </c>
      <c r="BC30" s="28">
        <f t="shared" si="13"/>
        <v>1.4383595864651333</v>
      </c>
      <c r="BD30" s="28"/>
      <c r="BE30" s="28"/>
      <c r="BF30" s="28"/>
      <c r="BG30" s="28"/>
      <c r="BH30" s="28"/>
      <c r="BI30" s="28"/>
      <c r="BJ30" s="28"/>
      <c r="BK30" s="28"/>
      <c r="BL30" s="28"/>
      <c r="BM30" s="28"/>
      <c r="BN30" s="11">
        <v>1839</v>
      </c>
      <c r="BO30">
        <f t="shared" si="42"/>
        <v>0</v>
      </c>
      <c r="BP30">
        <f t="shared" si="14"/>
        <v>0</v>
      </c>
      <c r="BQ30">
        <f t="shared" si="15"/>
        <v>0</v>
      </c>
      <c r="BR30">
        <f t="shared" si="16"/>
        <v>0</v>
      </c>
      <c r="BS30">
        <f t="shared" si="17"/>
        <v>1</v>
      </c>
      <c r="BT30">
        <f t="shared" si="18"/>
        <v>1</v>
      </c>
      <c r="BU30">
        <f t="shared" si="19"/>
        <v>0</v>
      </c>
      <c r="BV30">
        <f t="shared" si="20"/>
        <v>0</v>
      </c>
      <c r="BW30">
        <f t="shared" si="21"/>
        <v>0</v>
      </c>
      <c r="BX30">
        <f t="shared" si="22"/>
        <v>0</v>
      </c>
      <c r="BY30">
        <f t="shared" si="23"/>
        <v>0</v>
      </c>
      <c r="BZ30">
        <f t="shared" si="24"/>
        <v>0</v>
      </c>
      <c r="CA30">
        <f t="shared" si="25"/>
        <v>0</v>
      </c>
      <c r="CB30">
        <f t="shared" si="26"/>
        <v>0</v>
      </c>
      <c r="CC30">
        <f t="shared" si="27"/>
        <v>0</v>
      </c>
      <c r="CD30">
        <f t="shared" si="28"/>
        <v>0</v>
      </c>
      <c r="CE30">
        <f t="shared" si="29"/>
        <v>0</v>
      </c>
      <c r="CF30">
        <f t="shared" si="30"/>
        <v>0</v>
      </c>
      <c r="CG30">
        <f t="shared" si="31"/>
        <v>0</v>
      </c>
      <c r="CH30">
        <f t="shared" si="32"/>
        <v>0</v>
      </c>
      <c r="CI30" s="11">
        <v>1839</v>
      </c>
      <c r="CJ30">
        <f t="shared" si="43"/>
        <v>0</v>
      </c>
      <c r="CK30">
        <f t="shared" si="44"/>
        <v>0</v>
      </c>
      <c r="CL30">
        <f t="shared" si="45"/>
        <v>0</v>
      </c>
      <c r="CM30">
        <f t="shared" si="46"/>
        <v>0</v>
      </c>
      <c r="CN30">
        <f t="shared" si="47"/>
        <v>1</v>
      </c>
      <c r="CO30">
        <f t="shared" si="48"/>
        <v>1</v>
      </c>
      <c r="CP30">
        <f t="shared" si="49"/>
        <v>0</v>
      </c>
      <c r="CQ30">
        <f t="shared" si="50"/>
        <v>0</v>
      </c>
      <c r="CR30">
        <f t="shared" si="51"/>
        <v>0</v>
      </c>
      <c r="CS30">
        <f t="shared" si="52"/>
        <v>0</v>
      </c>
      <c r="CT30">
        <f t="shared" si="53"/>
        <v>0</v>
      </c>
      <c r="CU30">
        <f t="shared" si="54"/>
        <v>0</v>
      </c>
      <c r="CV30">
        <f t="shared" si="55"/>
        <v>0</v>
      </c>
      <c r="CW30">
        <f t="shared" si="56"/>
        <v>0</v>
      </c>
      <c r="CX30">
        <f t="shared" si="57"/>
        <v>0</v>
      </c>
      <c r="CY30">
        <f t="shared" si="58"/>
        <v>0</v>
      </c>
      <c r="CZ30">
        <f t="shared" si="59"/>
        <v>0</v>
      </c>
      <c r="DA30">
        <f t="shared" si="60"/>
        <v>0</v>
      </c>
      <c r="DB30">
        <f t="shared" si="61"/>
        <v>0</v>
      </c>
      <c r="DC30">
        <f t="shared" si="62"/>
        <v>0</v>
      </c>
      <c r="DD30" s="11">
        <v>1839</v>
      </c>
      <c r="DE30">
        <f t="shared" si="63"/>
        <v>0</v>
      </c>
      <c r="DF30">
        <f t="shared" si="64"/>
        <v>0</v>
      </c>
      <c r="DG30">
        <f t="shared" si="65"/>
        <v>0</v>
      </c>
      <c r="DH30">
        <f t="shared" si="66"/>
        <v>0</v>
      </c>
      <c r="DI30">
        <f t="shared" si="67"/>
        <v>1</v>
      </c>
      <c r="DJ30">
        <f t="shared" si="68"/>
        <v>1</v>
      </c>
      <c r="DK30">
        <f t="shared" si="69"/>
        <v>0</v>
      </c>
      <c r="DL30">
        <f t="shared" si="70"/>
        <v>0</v>
      </c>
      <c r="DM30">
        <f t="shared" si="71"/>
        <v>0</v>
      </c>
      <c r="DN30">
        <f t="shared" si="72"/>
        <v>0</v>
      </c>
      <c r="DO30">
        <f t="shared" si="73"/>
        <v>0</v>
      </c>
      <c r="DP30">
        <f t="shared" si="74"/>
        <v>0</v>
      </c>
      <c r="DQ30">
        <f t="shared" si="75"/>
        <v>0</v>
      </c>
      <c r="DR30">
        <f t="shared" si="76"/>
        <v>0</v>
      </c>
      <c r="DS30">
        <f t="shared" si="77"/>
        <v>0</v>
      </c>
      <c r="DT30">
        <f t="shared" si="78"/>
        <v>0</v>
      </c>
      <c r="DU30">
        <f t="shared" si="79"/>
        <v>0</v>
      </c>
      <c r="DV30">
        <f t="shared" si="80"/>
        <v>0</v>
      </c>
      <c r="DW30">
        <f t="shared" si="81"/>
        <v>0</v>
      </c>
      <c r="DX30">
        <f t="shared" si="82"/>
        <v>0</v>
      </c>
    </row>
    <row r="31" spans="1:128" ht="12.75">
      <c r="A31" s="9">
        <v>1840</v>
      </c>
      <c r="B31" s="30"/>
      <c r="C31" s="30"/>
      <c r="D31" s="30">
        <v>10028</v>
      </c>
      <c r="E31" s="30">
        <v>168</v>
      </c>
      <c r="F31" s="30">
        <v>18414</v>
      </c>
      <c r="G31" s="30">
        <v>446</v>
      </c>
      <c r="H31" s="30">
        <v>3376</v>
      </c>
      <c r="I31" s="30">
        <v>135</v>
      </c>
      <c r="J31" s="30">
        <v>5574</v>
      </c>
      <c r="K31" s="30">
        <v>267</v>
      </c>
      <c r="L31" s="30"/>
      <c r="M31" s="30"/>
      <c r="N31" s="30">
        <v>13162</v>
      </c>
      <c r="O31" s="30">
        <v>623</v>
      </c>
      <c r="P31" s="30"/>
      <c r="Q31" s="30"/>
      <c r="R31" s="33">
        <f t="shared" si="0"/>
        <v>18414</v>
      </c>
      <c r="S31" s="33">
        <f t="shared" si="1"/>
        <v>623</v>
      </c>
      <c r="T31" s="43"/>
      <c r="U31" s="43"/>
      <c r="V31" s="43"/>
      <c r="W31" s="43">
        <f t="shared" si="2"/>
        <v>54.45856413598349</v>
      </c>
      <c r="X31" s="43">
        <f t="shared" si="3"/>
        <v>26.96629213483146</v>
      </c>
      <c r="Y31" s="43">
        <f t="shared" si="83"/>
        <v>40.71242813540747</v>
      </c>
      <c r="Z31" s="43">
        <f t="shared" si="4"/>
        <v>100</v>
      </c>
      <c r="AA31" s="43">
        <f t="shared" si="5"/>
        <v>71.58908507223114</v>
      </c>
      <c r="AB31" s="43">
        <f t="shared" si="84"/>
        <v>85.79454253611557</v>
      </c>
      <c r="AC31" s="43">
        <f t="shared" si="6"/>
        <v>18.333876398392526</v>
      </c>
      <c r="AD31" s="43">
        <f t="shared" si="7"/>
        <v>21.669341894060995</v>
      </c>
      <c r="AE31" s="43">
        <f t="shared" si="85"/>
        <v>20.001609146226762</v>
      </c>
      <c r="AF31" s="43">
        <f t="shared" si="8"/>
        <v>30.270446399478658</v>
      </c>
      <c r="AG31" s="43">
        <f t="shared" si="9"/>
        <v>42.857142857142854</v>
      </c>
      <c r="AH31" s="43">
        <f t="shared" si="86"/>
        <v>36.56379462831076</v>
      </c>
      <c r="AI31" s="43"/>
      <c r="AJ31" s="43"/>
      <c r="AK31" s="43"/>
      <c r="AL31" s="43">
        <f t="shared" si="10"/>
        <v>71.47822309112631</v>
      </c>
      <c r="AM31" s="43">
        <f t="shared" si="11"/>
        <v>100</v>
      </c>
      <c r="AN31" s="43">
        <f t="shared" si="35"/>
        <v>85.73911154556316</v>
      </c>
      <c r="AO31" s="43"/>
      <c r="AP31" s="43"/>
      <c r="AQ31" s="43"/>
      <c r="AR31" s="13"/>
      <c r="AS31" s="11">
        <v>1840</v>
      </c>
      <c r="AT31" s="28">
        <f t="shared" si="36"/>
        <v>2.1073305244965317</v>
      </c>
      <c r="AU31" s="28">
        <f t="shared" si="37"/>
        <v>2.035457639321371</v>
      </c>
      <c r="AV31" s="28">
        <f t="shared" si="38"/>
        <v>1.11346288177334</v>
      </c>
      <c r="AW31" s="28">
        <f t="shared" si="39"/>
        <v>2.1059689994514508</v>
      </c>
      <c r="AX31" s="28">
        <f t="shared" si="40"/>
        <v>4.289382014661577</v>
      </c>
      <c r="AY31" s="28">
        <f t="shared" si="41"/>
        <v>4.28661068810744</v>
      </c>
      <c r="AZ31" s="28">
        <f t="shared" si="87"/>
        <v>1.8280426520187452</v>
      </c>
      <c r="BA31" s="28">
        <f t="shared" si="88"/>
        <v>2.34491831105453</v>
      </c>
      <c r="BB31" s="28">
        <f t="shared" si="12"/>
        <v>1.0006465076387332</v>
      </c>
      <c r="BC31" s="28">
        <f t="shared" si="13"/>
        <v>2.346434318654832</v>
      </c>
      <c r="BD31" s="28"/>
      <c r="BE31" s="28"/>
      <c r="BF31" s="28"/>
      <c r="BG31" s="28"/>
      <c r="BH31" s="28"/>
      <c r="BI31" s="28"/>
      <c r="BJ31" s="28"/>
      <c r="BK31" s="28"/>
      <c r="BL31" s="28"/>
      <c r="BM31" s="28"/>
      <c r="BN31" s="11">
        <v>1840</v>
      </c>
      <c r="BO31">
        <f t="shared" si="42"/>
        <v>0</v>
      </c>
      <c r="BP31">
        <f t="shared" si="14"/>
        <v>0</v>
      </c>
      <c r="BQ31">
        <f t="shared" si="15"/>
        <v>0</v>
      </c>
      <c r="BR31">
        <f t="shared" si="16"/>
        <v>0</v>
      </c>
      <c r="BS31">
        <f t="shared" si="17"/>
        <v>1</v>
      </c>
      <c r="BT31">
        <f t="shared" si="18"/>
        <v>1</v>
      </c>
      <c r="BU31">
        <f t="shared" si="19"/>
        <v>0</v>
      </c>
      <c r="BV31">
        <f t="shared" si="20"/>
        <v>0</v>
      </c>
      <c r="BW31">
        <f t="shared" si="21"/>
        <v>0</v>
      </c>
      <c r="BX31">
        <f t="shared" si="22"/>
        <v>0</v>
      </c>
      <c r="BY31">
        <f t="shared" si="23"/>
        <v>0</v>
      </c>
      <c r="BZ31">
        <f t="shared" si="24"/>
        <v>0</v>
      </c>
      <c r="CA31">
        <f t="shared" si="25"/>
        <v>0</v>
      </c>
      <c r="CB31">
        <f t="shared" si="26"/>
        <v>0</v>
      </c>
      <c r="CC31">
        <f t="shared" si="27"/>
        <v>0</v>
      </c>
      <c r="CD31">
        <f t="shared" si="28"/>
        <v>0</v>
      </c>
      <c r="CE31">
        <f t="shared" si="29"/>
        <v>0</v>
      </c>
      <c r="CF31">
        <f t="shared" si="30"/>
        <v>0</v>
      </c>
      <c r="CG31">
        <f t="shared" si="31"/>
        <v>0</v>
      </c>
      <c r="CH31">
        <f t="shared" si="32"/>
        <v>0</v>
      </c>
      <c r="CI31" s="11">
        <v>1840</v>
      </c>
      <c r="CJ31">
        <f t="shared" si="43"/>
        <v>0</v>
      </c>
      <c r="CK31">
        <f t="shared" si="44"/>
        <v>0</v>
      </c>
      <c r="CL31">
        <f t="shared" si="45"/>
        <v>0</v>
      </c>
      <c r="CM31">
        <f t="shared" si="46"/>
        <v>0</v>
      </c>
      <c r="CN31">
        <f t="shared" si="47"/>
        <v>1</v>
      </c>
      <c r="CO31">
        <f t="shared" si="48"/>
        <v>1</v>
      </c>
      <c r="CP31">
        <f t="shared" si="49"/>
        <v>0</v>
      </c>
      <c r="CQ31">
        <f t="shared" si="50"/>
        <v>0</v>
      </c>
      <c r="CR31">
        <f t="shared" si="51"/>
        <v>0</v>
      </c>
      <c r="CS31">
        <f t="shared" si="52"/>
        <v>0</v>
      </c>
      <c r="CT31">
        <f t="shared" si="53"/>
        <v>0</v>
      </c>
      <c r="CU31">
        <f t="shared" si="54"/>
        <v>0</v>
      </c>
      <c r="CV31">
        <f t="shared" si="55"/>
        <v>0</v>
      </c>
      <c r="CW31">
        <f t="shared" si="56"/>
        <v>0</v>
      </c>
      <c r="CX31">
        <f t="shared" si="57"/>
        <v>0</v>
      </c>
      <c r="CY31">
        <f t="shared" si="58"/>
        <v>0</v>
      </c>
      <c r="CZ31">
        <f t="shared" si="59"/>
        <v>0</v>
      </c>
      <c r="DA31">
        <f t="shared" si="60"/>
        <v>0</v>
      </c>
      <c r="DB31">
        <f t="shared" si="61"/>
        <v>0</v>
      </c>
      <c r="DC31">
        <f t="shared" si="62"/>
        <v>0</v>
      </c>
      <c r="DD31" s="11">
        <v>1840</v>
      </c>
      <c r="DE31">
        <f t="shared" si="63"/>
        <v>0</v>
      </c>
      <c r="DF31">
        <f t="shared" si="64"/>
        <v>0</v>
      </c>
      <c r="DG31">
        <f t="shared" si="65"/>
        <v>0</v>
      </c>
      <c r="DH31">
        <f t="shared" si="66"/>
        <v>0</v>
      </c>
      <c r="DI31">
        <f t="shared" si="67"/>
        <v>1</v>
      </c>
      <c r="DJ31">
        <f t="shared" si="68"/>
        <v>1</v>
      </c>
      <c r="DK31">
        <f t="shared" si="69"/>
        <v>0</v>
      </c>
      <c r="DL31">
        <f t="shared" si="70"/>
        <v>0</v>
      </c>
      <c r="DM31">
        <f t="shared" si="71"/>
        <v>0</v>
      </c>
      <c r="DN31">
        <f t="shared" si="72"/>
        <v>0</v>
      </c>
      <c r="DO31">
        <f t="shared" si="73"/>
        <v>0</v>
      </c>
      <c r="DP31">
        <f t="shared" si="74"/>
        <v>0</v>
      </c>
      <c r="DQ31">
        <f t="shared" si="75"/>
        <v>0</v>
      </c>
      <c r="DR31">
        <f t="shared" si="76"/>
        <v>0</v>
      </c>
      <c r="DS31">
        <f t="shared" si="77"/>
        <v>0</v>
      </c>
      <c r="DT31">
        <f t="shared" si="78"/>
        <v>0</v>
      </c>
      <c r="DU31">
        <f t="shared" si="79"/>
        <v>0</v>
      </c>
      <c r="DV31">
        <f t="shared" si="80"/>
        <v>0</v>
      </c>
      <c r="DW31">
        <f t="shared" si="81"/>
        <v>0</v>
      </c>
      <c r="DX31">
        <f t="shared" si="82"/>
        <v>0</v>
      </c>
    </row>
    <row r="32" spans="1:128" ht="12.75">
      <c r="A32" s="9">
        <v>1841</v>
      </c>
      <c r="B32" s="30"/>
      <c r="C32" s="30"/>
      <c r="D32" s="30">
        <v>10730</v>
      </c>
      <c r="E32" s="30">
        <v>173</v>
      </c>
      <c r="F32" s="30">
        <v>20166</v>
      </c>
      <c r="G32" s="30">
        <v>483</v>
      </c>
      <c r="H32" s="30">
        <v>3377</v>
      </c>
      <c r="I32" s="30">
        <v>135</v>
      </c>
      <c r="J32" s="30">
        <v>5877</v>
      </c>
      <c r="K32" s="30">
        <v>331</v>
      </c>
      <c r="L32" s="30"/>
      <c r="M32" s="30"/>
      <c r="N32" s="30">
        <v>12924</v>
      </c>
      <c r="O32" s="30">
        <v>680</v>
      </c>
      <c r="P32" s="30"/>
      <c r="Q32" s="30"/>
      <c r="R32" s="33">
        <f t="shared" si="0"/>
        <v>20166</v>
      </c>
      <c r="S32" s="33">
        <f t="shared" si="1"/>
        <v>680</v>
      </c>
      <c r="T32" s="43"/>
      <c r="U32" s="43"/>
      <c r="V32" s="43"/>
      <c r="W32" s="43">
        <f t="shared" si="2"/>
        <v>53.208370524645446</v>
      </c>
      <c r="X32" s="43">
        <f t="shared" si="3"/>
        <v>25.441176470588232</v>
      </c>
      <c r="Y32" s="43">
        <f t="shared" si="83"/>
        <v>39.32477349761684</v>
      </c>
      <c r="Z32" s="43">
        <f t="shared" si="4"/>
        <v>100</v>
      </c>
      <c r="AA32" s="43">
        <f t="shared" si="5"/>
        <v>71.02941176470588</v>
      </c>
      <c r="AB32" s="43">
        <f t="shared" si="84"/>
        <v>85.51470588235294</v>
      </c>
      <c r="AC32" s="43">
        <f t="shared" si="6"/>
        <v>16.746008132500247</v>
      </c>
      <c r="AD32" s="43">
        <f t="shared" si="7"/>
        <v>19.852941176470587</v>
      </c>
      <c r="AE32" s="43">
        <f t="shared" si="85"/>
        <v>18.299474654485415</v>
      </c>
      <c r="AF32" s="43">
        <f t="shared" si="8"/>
        <v>29.14311216899732</v>
      </c>
      <c r="AG32" s="43">
        <f t="shared" si="9"/>
        <v>48.67647058823529</v>
      </c>
      <c r="AH32" s="43">
        <f t="shared" si="86"/>
        <v>38.909791378616305</v>
      </c>
      <c r="AI32" s="43"/>
      <c r="AJ32" s="43"/>
      <c r="AK32" s="43"/>
      <c r="AL32" s="43">
        <f t="shared" si="10"/>
        <v>64.08806902707528</v>
      </c>
      <c r="AM32" s="43">
        <f t="shared" si="11"/>
        <v>100</v>
      </c>
      <c r="AN32" s="43">
        <f t="shared" si="35"/>
        <v>82.04403451353764</v>
      </c>
      <c r="AO32" s="43"/>
      <c r="AP32" s="43"/>
      <c r="AQ32" s="43"/>
      <c r="AR32" s="13"/>
      <c r="AS32" s="11">
        <v>1841</v>
      </c>
      <c r="AT32" s="28">
        <f t="shared" si="36"/>
        <v>2.174575929535495</v>
      </c>
      <c r="AU32" s="28">
        <f t="shared" si="37"/>
        <v>2.1489564176082987</v>
      </c>
      <c r="AV32" s="28">
        <f t="shared" si="38"/>
        <v>1.0106652362887918</v>
      </c>
      <c r="AW32" s="28">
        <f t="shared" si="39"/>
        <v>2.08631931518969</v>
      </c>
      <c r="AX32" s="28">
        <f t="shared" si="40"/>
        <v>4.673068899351834</v>
      </c>
      <c r="AY32" s="28">
        <f t="shared" si="41"/>
        <v>4.483409281557035</v>
      </c>
      <c r="AZ32" s="28">
        <f t="shared" si="87"/>
        <v>2.126279148078115</v>
      </c>
      <c r="BA32" s="28">
        <f t="shared" si="88"/>
        <v>2.108570403660058</v>
      </c>
      <c r="BB32" s="28">
        <f t="shared" si="12"/>
        <v>1.0423025438643272</v>
      </c>
      <c r="BC32" s="28">
        <f t="shared" si="13"/>
        <v>2.19776829565191</v>
      </c>
      <c r="BD32" s="28"/>
      <c r="BE32" s="28"/>
      <c r="BF32" s="28"/>
      <c r="BG32" s="28"/>
      <c r="BH32" s="28"/>
      <c r="BI32" s="28"/>
      <c r="BJ32" s="28"/>
      <c r="BK32" s="28"/>
      <c r="BL32" s="28"/>
      <c r="BM32" s="28"/>
      <c r="BN32" s="11">
        <v>1841</v>
      </c>
      <c r="BO32">
        <f t="shared" si="42"/>
        <v>0</v>
      </c>
      <c r="BP32">
        <f t="shared" si="14"/>
        <v>0</v>
      </c>
      <c r="BQ32">
        <f t="shared" si="15"/>
        <v>0</v>
      </c>
      <c r="BR32">
        <f t="shared" si="16"/>
        <v>0</v>
      </c>
      <c r="BS32">
        <f t="shared" si="17"/>
        <v>1</v>
      </c>
      <c r="BT32">
        <f t="shared" si="18"/>
        <v>1</v>
      </c>
      <c r="BU32">
        <f t="shared" si="19"/>
        <v>0</v>
      </c>
      <c r="BV32">
        <f t="shared" si="20"/>
        <v>0</v>
      </c>
      <c r="BW32">
        <f t="shared" si="21"/>
        <v>0</v>
      </c>
      <c r="BX32">
        <f t="shared" si="22"/>
        <v>0</v>
      </c>
      <c r="BY32">
        <f t="shared" si="23"/>
        <v>0</v>
      </c>
      <c r="BZ32">
        <f t="shared" si="24"/>
        <v>0</v>
      </c>
      <c r="CA32">
        <f t="shared" si="25"/>
        <v>0</v>
      </c>
      <c r="CB32">
        <f t="shared" si="26"/>
        <v>0</v>
      </c>
      <c r="CC32">
        <f t="shared" si="27"/>
        <v>0</v>
      </c>
      <c r="CD32">
        <f t="shared" si="28"/>
        <v>0</v>
      </c>
      <c r="CE32">
        <f t="shared" si="29"/>
        <v>0</v>
      </c>
      <c r="CF32">
        <f t="shared" si="30"/>
        <v>0</v>
      </c>
      <c r="CG32">
        <f t="shared" si="31"/>
        <v>0</v>
      </c>
      <c r="CH32">
        <f t="shared" si="32"/>
        <v>0</v>
      </c>
      <c r="CI32" s="11">
        <v>1841</v>
      </c>
      <c r="CJ32">
        <f t="shared" si="43"/>
        <v>0</v>
      </c>
      <c r="CK32">
        <f t="shared" si="44"/>
        <v>0</v>
      </c>
      <c r="CL32">
        <f t="shared" si="45"/>
        <v>0</v>
      </c>
      <c r="CM32">
        <f t="shared" si="46"/>
        <v>0</v>
      </c>
      <c r="CN32">
        <f t="shared" si="47"/>
        <v>1</v>
      </c>
      <c r="CO32">
        <f t="shared" si="48"/>
        <v>1</v>
      </c>
      <c r="CP32">
        <f t="shared" si="49"/>
        <v>0</v>
      </c>
      <c r="CQ32">
        <f t="shared" si="50"/>
        <v>0</v>
      </c>
      <c r="CR32">
        <f t="shared" si="51"/>
        <v>0</v>
      </c>
      <c r="CS32">
        <f t="shared" si="52"/>
        <v>0</v>
      </c>
      <c r="CT32">
        <f t="shared" si="53"/>
        <v>0</v>
      </c>
      <c r="CU32">
        <f t="shared" si="54"/>
        <v>0</v>
      </c>
      <c r="CV32">
        <f t="shared" si="55"/>
        <v>0</v>
      </c>
      <c r="CW32">
        <f t="shared" si="56"/>
        <v>0</v>
      </c>
      <c r="CX32">
        <f t="shared" si="57"/>
        <v>0</v>
      </c>
      <c r="CY32">
        <f t="shared" si="58"/>
        <v>0</v>
      </c>
      <c r="CZ32">
        <f t="shared" si="59"/>
        <v>0</v>
      </c>
      <c r="DA32">
        <f t="shared" si="60"/>
        <v>0</v>
      </c>
      <c r="DB32">
        <f t="shared" si="61"/>
        <v>0</v>
      </c>
      <c r="DC32">
        <f t="shared" si="62"/>
        <v>0</v>
      </c>
      <c r="DD32" s="11">
        <v>1841</v>
      </c>
      <c r="DE32">
        <f t="shared" si="63"/>
        <v>0</v>
      </c>
      <c r="DF32">
        <f t="shared" si="64"/>
        <v>0</v>
      </c>
      <c r="DG32">
        <f t="shared" si="65"/>
        <v>0</v>
      </c>
      <c r="DH32">
        <f t="shared" si="66"/>
        <v>0</v>
      </c>
      <c r="DI32">
        <f t="shared" si="67"/>
        <v>1</v>
      </c>
      <c r="DJ32">
        <f t="shared" si="68"/>
        <v>1</v>
      </c>
      <c r="DK32">
        <f t="shared" si="69"/>
        <v>0</v>
      </c>
      <c r="DL32">
        <f t="shared" si="70"/>
        <v>0</v>
      </c>
      <c r="DM32">
        <f t="shared" si="71"/>
        <v>0</v>
      </c>
      <c r="DN32">
        <f t="shared" si="72"/>
        <v>0</v>
      </c>
      <c r="DO32">
        <f t="shared" si="73"/>
        <v>0</v>
      </c>
      <c r="DP32">
        <f t="shared" si="74"/>
        <v>0</v>
      </c>
      <c r="DQ32">
        <f t="shared" si="75"/>
        <v>0</v>
      </c>
      <c r="DR32">
        <f t="shared" si="76"/>
        <v>0</v>
      </c>
      <c r="DS32">
        <f t="shared" si="77"/>
        <v>0</v>
      </c>
      <c r="DT32">
        <f t="shared" si="78"/>
        <v>0</v>
      </c>
      <c r="DU32">
        <f t="shared" si="79"/>
        <v>0</v>
      </c>
      <c r="DV32">
        <f t="shared" si="80"/>
        <v>0</v>
      </c>
      <c r="DW32">
        <f t="shared" si="81"/>
        <v>0</v>
      </c>
      <c r="DX32">
        <f t="shared" si="82"/>
        <v>0</v>
      </c>
    </row>
    <row r="33" spans="1:128" ht="12.75">
      <c r="A33" s="9">
        <v>1842</v>
      </c>
      <c r="B33" s="30"/>
      <c r="C33" s="30"/>
      <c r="D33" s="30">
        <v>10836</v>
      </c>
      <c r="E33" s="30">
        <v>184</v>
      </c>
      <c r="F33" s="30">
        <v>20211</v>
      </c>
      <c r="G33" s="30">
        <v>438</v>
      </c>
      <c r="H33" s="30">
        <v>3379</v>
      </c>
      <c r="I33" s="30">
        <v>135</v>
      </c>
      <c r="J33" s="30">
        <v>5399</v>
      </c>
      <c r="K33" s="30">
        <v>396</v>
      </c>
      <c r="L33" s="30"/>
      <c r="M33" s="30"/>
      <c r="N33" s="30">
        <v>13613</v>
      </c>
      <c r="O33" s="30">
        <v>736</v>
      </c>
      <c r="P33" s="30"/>
      <c r="Q33" s="30"/>
      <c r="R33" s="33">
        <f t="shared" si="0"/>
        <v>20211</v>
      </c>
      <c r="S33" s="33">
        <f t="shared" si="1"/>
        <v>736</v>
      </c>
      <c r="T33" s="43"/>
      <c r="U33" s="43"/>
      <c r="V33" s="43"/>
      <c r="W33" s="43">
        <f t="shared" si="2"/>
        <v>53.61436841324031</v>
      </c>
      <c r="X33" s="43">
        <f t="shared" si="3"/>
        <v>25</v>
      </c>
      <c r="Y33" s="43">
        <f t="shared" si="83"/>
        <v>39.30718420662015</v>
      </c>
      <c r="Z33" s="43">
        <f t="shared" si="4"/>
        <v>100</v>
      </c>
      <c r="AA33" s="43">
        <f t="shared" si="5"/>
        <v>59.5108695652174</v>
      </c>
      <c r="AB33" s="43">
        <f t="shared" si="84"/>
        <v>79.7554347826087</v>
      </c>
      <c r="AC33" s="43">
        <f t="shared" si="6"/>
        <v>16.718618574043838</v>
      </c>
      <c r="AD33" s="43">
        <f t="shared" si="7"/>
        <v>18.342391304347828</v>
      </c>
      <c r="AE33" s="43">
        <f t="shared" si="85"/>
        <v>17.530504939195833</v>
      </c>
      <c r="AF33" s="43">
        <f t="shared" si="8"/>
        <v>26.713175993270994</v>
      </c>
      <c r="AG33" s="43">
        <f t="shared" si="9"/>
        <v>53.80434782608695</v>
      </c>
      <c r="AH33" s="43">
        <f t="shared" si="86"/>
        <v>40.258761909678974</v>
      </c>
      <c r="AI33" s="43"/>
      <c r="AJ33" s="43"/>
      <c r="AK33" s="43"/>
      <c r="AL33" s="43">
        <f t="shared" si="10"/>
        <v>67.35441096432636</v>
      </c>
      <c r="AM33" s="43">
        <f t="shared" si="11"/>
        <v>100</v>
      </c>
      <c r="AN33" s="43">
        <f t="shared" si="35"/>
        <v>83.67720548216317</v>
      </c>
      <c r="AO33" s="43"/>
      <c r="AP33" s="43"/>
      <c r="AQ33" s="43"/>
      <c r="AR33" s="13"/>
      <c r="AS33" s="11">
        <v>1842</v>
      </c>
      <c r="AT33" s="28">
        <f t="shared" si="36"/>
        <v>2.0290294609598676</v>
      </c>
      <c r="AU33" s="28">
        <f t="shared" si="37"/>
        <v>2.2422163162416737</v>
      </c>
      <c r="AV33" s="28">
        <f t="shared" si="38"/>
        <v>1.0242087476441153</v>
      </c>
      <c r="AW33" s="28">
        <f t="shared" si="39"/>
        <v>2.12880182519078</v>
      </c>
      <c r="AX33" s="28">
        <f t="shared" si="40"/>
        <v>4.549522963499264</v>
      </c>
      <c r="AY33" s="28">
        <f t="shared" si="41"/>
        <v>4.773234186487822</v>
      </c>
      <c r="AZ33" s="28">
        <f t="shared" si="87"/>
        <v>2.2964975652050867</v>
      </c>
      <c r="BA33" s="28">
        <f t="shared" si="88"/>
        <v>2.0784843227393335</v>
      </c>
      <c r="BB33" s="28">
        <f t="shared" si="12"/>
        <v>1.0491724571528465</v>
      </c>
      <c r="BC33" s="28">
        <f t="shared" si="13"/>
        <v>1.981070231656428</v>
      </c>
      <c r="BD33" s="28"/>
      <c r="BE33" s="28"/>
      <c r="BF33" s="28"/>
      <c r="BG33" s="28"/>
      <c r="BH33" s="28"/>
      <c r="BI33" s="28"/>
      <c r="BJ33" s="28"/>
      <c r="BK33" s="28"/>
      <c r="BL33" s="28"/>
      <c r="BM33" s="28"/>
      <c r="BN33" s="11">
        <v>1842</v>
      </c>
      <c r="BO33">
        <f t="shared" si="42"/>
        <v>0</v>
      </c>
      <c r="BP33">
        <f t="shared" si="14"/>
        <v>0</v>
      </c>
      <c r="BQ33">
        <f t="shared" si="15"/>
        <v>0</v>
      </c>
      <c r="BR33">
        <f t="shared" si="16"/>
        <v>0</v>
      </c>
      <c r="BS33">
        <f t="shared" si="17"/>
        <v>1</v>
      </c>
      <c r="BT33">
        <f t="shared" si="18"/>
        <v>1</v>
      </c>
      <c r="BU33">
        <f t="shared" si="19"/>
        <v>0</v>
      </c>
      <c r="BV33">
        <f t="shared" si="20"/>
        <v>0</v>
      </c>
      <c r="BW33">
        <f t="shared" si="21"/>
        <v>0</v>
      </c>
      <c r="BX33">
        <f t="shared" si="22"/>
        <v>0</v>
      </c>
      <c r="BY33">
        <f t="shared" si="23"/>
        <v>0</v>
      </c>
      <c r="BZ33">
        <f t="shared" si="24"/>
        <v>0</v>
      </c>
      <c r="CA33">
        <f t="shared" si="25"/>
        <v>0</v>
      </c>
      <c r="CB33">
        <f t="shared" si="26"/>
        <v>0</v>
      </c>
      <c r="CC33">
        <f t="shared" si="27"/>
        <v>0</v>
      </c>
      <c r="CD33">
        <f t="shared" si="28"/>
        <v>0</v>
      </c>
      <c r="CE33">
        <f t="shared" si="29"/>
        <v>0</v>
      </c>
      <c r="CF33">
        <f t="shared" si="30"/>
        <v>0</v>
      </c>
      <c r="CG33">
        <f t="shared" si="31"/>
        <v>0</v>
      </c>
      <c r="CH33">
        <f t="shared" si="32"/>
        <v>0</v>
      </c>
      <c r="CI33" s="11">
        <v>1842</v>
      </c>
      <c r="CJ33">
        <f t="shared" si="43"/>
        <v>0</v>
      </c>
      <c r="CK33">
        <f t="shared" si="44"/>
        <v>0</v>
      </c>
      <c r="CL33">
        <f t="shared" si="45"/>
        <v>0</v>
      </c>
      <c r="CM33">
        <f t="shared" si="46"/>
        <v>0</v>
      </c>
      <c r="CN33">
        <f t="shared" si="47"/>
        <v>1</v>
      </c>
      <c r="CO33">
        <f t="shared" si="48"/>
        <v>1</v>
      </c>
      <c r="CP33">
        <f t="shared" si="49"/>
        <v>0</v>
      </c>
      <c r="CQ33">
        <f t="shared" si="50"/>
        <v>0</v>
      </c>
      <c r="CR33">
        <f t="shared" si="51"/>
        <v>0</v>
      </c>
      <c r="CS33">
        <f t="shared" si="52"/>
        <v>0</v>
      </c>
      <c r="CT33">
        <f t="shared" si="53"/>
        <v>0</v>
      </c>
      <c r="CU33">
        <f t="shared" si="54"/>
        <v>0</v>
      </c>
      <c r="CV33">
        <f t="shared" si="55"/>
        <v>0</v>
      </c>
      <c r="CW33">
        <f t="shared" si="56"/>
        <v>0</v>
      </c>
      <c r="CX33">
        <f t="shared" si="57"/>
        <v>0</v>
      </c>
      <c r="CY33">
        <f t="shared" si="58"/>
        <v>0</v>
      </c>
      <c r="CZ33">
        <f t="shared" si="59"/>
        <v>0</v>
      </c>
      <c r="DA33">
        <f t="shared" si="60"/>
        <v>0</v>
      </c>
      <c r="DB33">
        <f t="shared" si="61"/>
        <v>0</v>
      </c>
      <c r="DC33">
        <f t="shared" si="62"/>
        <v>0</v>
      </c>
      <c r="DD33" s="11">
        <v>1842</v>
      </c>
      <c r="DE33">
        <f t="shared" si="63"/>
        <v>0</v>
      </c>
      <c r="DF33">
        <f t="shared" si="64"/>
        <v>0</v>
      </c>
      <c r="DG33">
        <f t="shared" si="65"/>
        <v>0</v>
      </c>
      <c r="DH33">
        <f t="shared" si="66"/>
        <v>0</v>
      </c>
      <c r="DI33">
        <f t="shared" si="67"/>
        <v>1</v>
      </c>
      <c r="DJ33">
        <f t="shared" si="68"/>
        <v>1</v>
      </c>
      <c r="DK33">
        <f t="shared" si="69"/>
        <v>0</v>
      </c>
      <c r="DL33">
        <f t="shared" si="70"/>
        <v>0</v>
      </c>
      <c r="DM33">
        <f t="shared" si="71"/>
        <v>0</v>
      </c>
      <c r="DN33">
        <f t="shared" si="72"/>
        <v>0</v>
      </c>
      <c r="DO33">
        <f t="shared" si="73"/>
        <v>0</v>
      </c>
      <c r="DP33">
        <f t="shared" si="74"/>
        <v>0</v>
      </c>
      <c r="DQ33">
        <f t="shared" si="75"/>
        <v>0</v>
      </c>
      <c r="DR33">
        <f t="shared" si="76"/>
        <v>0</v>
      </c>
      <c r="DS33">
        <f t="shared" si="77"/>
        <v>0</v>
      </c>
      <c r="DT33">
        <f t="shared" si="78"/>
        <v>0</v>
      </c>
      <c r="DU33">
        <f t="shared" si="79"/>
        <v>0</v>
      </c>
      <c r="DV33">
        <f t="shared" si="80"/>
        <v>0</v>
      </c>
      <c r="DW33">
        <f t="shared" si="81"/>
        <v>0</v>
      </c>
      <c r="DX33">
        <f t="shared" si="82"/>
        <v>0</v>
      </c>
    </row>
    <row r="34" spans="1:128" ht="12.75">
      <c r="A34" s="9">
        <v>1843</v>
      </c>
      <c r="B34" s="30"/>
      <c r="C34" s="30"/>
      <c r="D34" s="30">
        <v>10581</v>
      </c>
      <c r="E34" s="30">
        <v>158</v>
      </c>
      <c r="F34" s="30">
        <v>18192</v>
      </c>
      <c r="G34" s="30">
        <v>397</v>
      </c>
      <c r="H34" s="30">
        <v>3379</v>
      </c>
      <c r="I34" s="30">
        <v>135</v>
      </c>
      <c r="J34" s="30">
        <v>5405</v>
      </c>
      <c r="K34" s="30">
        <v>462</v>
      </c>
      <c r="L34" s="30"/>
      <c r="M34" s="30"/>
      <c r="N34" s="30">
        <v>13024</v>
      </c>
      <c r="O34" s="30">
        <v>793</v>
      </c>
      <c r="P34" s="30"/>
      <c r="Q34" s="30"/>
      <c r="R34" s="33">
        <f t="shared" si="0"/>
        <v>18192</v>
      </c>
      <c r="S34" s="33">
        <f t="shared" si="1"/>
        <v>793</v>
      </c>
      <c r="T34" s="43"/>
      <c r="U34" s="43"/>
      <c r="V34" s="43"/>
      <c r="W34" s="43">
        <f t="shared" si="2"/>
        <v>58.16292875989446</v>
      </c>
      <c r="X34" s="43">
        <f t="shared" si="3"/>
        <v>19.924337957124845</v>
      </c>
      <c r="Y34" s="43">
        <f t="shared" si="83"/>
        <v>39.04363335850965</v>
      </c>
      <c r="Z34" s="43">
        <f t="shared" si="4"/>
        <v>100</v>
      </c>
      <c r="AA34" s="43">
        <f t="shared" si="5"/>
        <v>50.06305170239597</v>
      </c>
      <c r="AB34" s="43">
        <f t="shared" si="84"/>
        <v>75.03152585119798</v>
      </c>
      <c r="AC34" s="43">
        <f t="shared" si="6"/>
        <v>18.57409850483729</v>
      </c>
      <c r="AD34" s="43">
        <f t="shared" si="7"/>
        <v>17.023959646910466</v>
      </c>
      <c r="AE34" s="43">
        <f t="shared" si="85"/>
        <v>17.79902907587388</v>
      </c>
      <c r="AF34" s="43">
        <f t="shared" si="8"/>
        <v>29.710861917326298</v>
      </c>
      <c r="AG34" s="43">
        <f t="shared" si="9"/>
        <v>58.259773013871374</v>
      </c>
      <c r="AH34" s="43">
        <f t="shared" si="86"/>
        <v>43.98531746559884</v>
      </c>
      <c r="AI34" s="43"/>
      <c r="AJ34" s="43"/>
      <c r="AK34" s="43"/>
      <c r="AL34" s="43">
        <f t="shared" si="10"/>
        <v>71.59190853122251</v>
      </c>
      <c r="AM34" s="43">
        <f t="shared" si="11"/>
        <v>100</v>
      </c>
      <c r="AN34" s="43">
        <f t="shared" si="35"/>
        <v>85.79595426561126</v>
      </c>
      <c r="AO34" s="43"/>
      <c r="AP34" s="43"/>
      <c r="AQ34" s="43"/>
      <c r="AR34" s="13"/>
      <c r="AS34" s="11">
        <v>1843</v>
      </c>
      <c r="AT34" s="28">
        <f t="shared" si="36"/>
        <v>1.9217352330465085</v>
      </c>
      <c r="AU34" s="28">
        <f t="shared" si="37"/>
        <v>2.193582200021926</v>
      </c>
      <c r="AV34" s="28">
        <f t="shared" si="38"/>
        <v>1.1265682438341036</v>
      </c>
      <c r="AW34" s="28">
        <f t="shared" si="39"/>
        <v>2.1974377609227247</v>
      </c>
      <c r="AX34" s="28">
        <f t="shared" si="40"/>
        <v>4.215484200365809</v>
      </c>
      <c r="AY34" s="28">
        <f t="shared" si="41"/>
        <v>4.820260358016126</v>
      </c>
      <c r="AZ34" s="28">
        <f t="shared" si="87"/>
        <v>2.4712200467844503</v>
      </c>
      <c r="BA34" s="28">
        <f t="shared" si="88"/>
        <v>1.9505589412356237</v>
      </c>
      <c r="BB34" s="28">
        <f t="shared" si="12"/>
        <v>1.143465407271088</v>
      </c>
      <c r="BC34" s="28">
        <f t="shared" si="13"/>
        <v>1.7058311767302932</v>
      </c>
      <c r="BD34" s="28"/>
      <c r="BE34" s="28"/>
      <c r="BF34" s="28"/>
      <c r="BG34" s="28"/>
      <c r="BH34" s="28"/>
      <c r="BI34" s="28"/>
      <c r="BJ34" s="28"/>
      <c r="BK34" s="28"/>
      <c r="BL34" s="28"/>
      <c r="BM34" s="28"/>
      <c r="BN34" s="11">
        <v>1843</v>
      </c>
      <c r="BO34">
        <f t="shared" si="42"/>
        <v>0</v>
      </c>
      <c r="BP34">
        <f t="shared" si="14"/>
        <v>0</v>
      </c>
      <c r="BQ34">
        <f t="shared" si="15"/>
        <v>0</v>
      </c>
      <c r="BR34">
        <f t="shared" si="16"/>
        <v>0</v>
      </c>
      <c r="BS34">
        <f t="shared" si="17"/>
        <v>1</v>
      </c>
      <c r="BT34">
        <f t="shared" si="18"/>
        <v>1</v>
      </c>
      <c r="BU34">
        <f t="shared" si="19"/>
        <v>0</v>
      </c>
      <c r="BV34">
        <f t="shared" si="20"/>
        <v>0</v>
      </c>
      <c r="BW34">
        <f t="shared" si="21"/>
        <v>0</v>
      </c>
      <c r="BX34">
        <f t="shared" si="22"/>
        <v>0</v>
      </c>
      <c r="BY34">
        <f t="shared" si="23"/>
        <v>0</v>
      </c>
      <c r="BZ34">
        <f t="shared" si="24"/>
        <v>0</v>
      </c>
      <c r="CA34">
        <f t="shared" si="25"/>
        <v>0</v>
      </c>
      <c r="CB34">
        <f t="shared" si="26"/>
        <v>0</v>
      </c>
      <c r="CC34">
        <f t="shared" si="27"/>
        <v>0</v>
      </c>
      <c r="CD34">
        <f t="shared" si="28"/>
        <v>0</v>
      </c>
      <c r="CE34">
        <f t="shared" si="29"/>
        <v>0</v>
      </c>
      <c r="CF34">
        <f t="shared" si="30"/>
        <v>0</v>
      </c>
      <c r="CG34">
        <f t="shared" si="31"/>
        <v>0</v>
      </c>
      <c r="CH34">
        <f t="shared" si="32"/>
        <v>0</v>
      </c>
      <c r="CI34" s="11">
        <v>1843</v>
      </c>
      <c r="CJ34">
        <f t="shared" si="43"/>
        <v>0</v>
      </c>
      <c r="CK34">
        <f t="shared" si="44"/>
        <v>0</v>
      </c>
      <c r="CL34">
        <f t="shared" si="45"/>
        <v>0</v>
      </c>
      <c r="CM34">
        <f t="shared" si="46"/>
        <v>0</v>
      </c>
      <c r="CN34">
        <f t="shared" si="47"/>
        <v>1</v>
      </c>
      <c r="CO34">
        <f t="shared" si="48"/>
        <v>1</v>
      </c>
      <c r="CP34">
        <f t="shared" si="49"/>
        <v>0</v>
      </c>
      <c r="CQ34">
        <f t="shared" si="50"/>
        <v>0</v>
      </c>
      <c r="CR34">
        <f t="shared" si="51"/>
        <v>0</v>
      </c>
      <c r="CS34">
        <f t="shared" si="52"/>
        <v>0</v>
      </c>
      <c r="CT34">
        <f t="shared" si="53"/>
        <v>0</v>
      </c>
      <c r="CU34">
        <f t="shared" si="54"/>
        <v>0</v>
      </c>
      <c r="CV34">
        <f t="shared" si="55"/>
        <v>0</v>
      </c>
      <c r="CW34">
        <f t="shared" si="56"/>
        <v>0</v>
      </c>
      <c r="CX34">
        <f t="shared" si="57"/>
        <v>0</v>
      </c>
      <c r="CY34">
        <f t="shared" si="58"/>
        <v>0</v>
      </c>
      <c r="CZ34">
        <f t="shared" si="59"/>
        <v>0</v>
      </c>
      <c r="DA34">
        <f t="shared" si="60"/>
        <v>0</v>
      </c>
      <c r="DB34">
        <f t="shared" si="61"/>
        <v>0</v>
      </c>
      <c r="DC34">
        <f t="shared" si="62"/>
        <v>0</v>
      </c>
      <c r="DD34" s="11">
        <v>1843</v>
      </c>
      <c r="DE34">
        <f t="shared" si="63"/>
        <v>0</v>
      </c>
      <c r="DF34">
        <f t="shared" si="64"/>
        <v>0</v>
      </c>
      <c r="DG34">
        <f t="shared" si="65"/>
        <v>0</v>
      </c>
      <c r="DH34">
        <f t="shared" si="66"/>
        <v>0</v>
      </c>
      <c r="DI34">
        <f t="shared" si="67"/>
        <v>1</v>
      </c>
      <c r="DJ34">
        <f t="shared" si="68"/>
        <v>1</v>
      </c>
      <c r="DK34">
        <f t="shared" si="69"/>
        <v>0</v>
      </c>
      <c r="DL34">
        <f t="shared" si="70"/>
        <v>0</v>
      </c>
      <c r="DM34">
        <f t="shared" si="71"/>
        <v>0</v>
      </c>
      <c r="DN34">
        <f t="shared" si="72"/>
        <v>0</v>
      </c>
      <c r="DO34">
        <f t="shared" si="73"/>
        <v>0</v>
      </c>
      <c r="DP34">
        <f t="shared" si="74"/>
        <v>0</v>
      </c>
      <c r="DQ34">
        <f t="shared" si="75"/>
        <v>0</v>
      </c>
      <c r="DR34">
        <f t="shared" si="76"/>
        <v>0</v>
      </c>
      <c r="DS34">
        <f t="shared" si="77"/>
        <v>0</v>
      </c>
      <c r="DT34">
        <f t="shared" si="78"/>
        <v>0</v>
      </c>
      <c r="DU34">
        <f t="shared" si="79"/>
        <v>0</v>
      </c>
      <c r="DV34">
        <f t="shared" si="80"/>
        <v>0</v>
      </c>
      <c r="DW34">
        <f t="shared" si="81"/>
        <v>0</v>
      </c>
      <c r="DX34">
        <f t="shared" si="82"/>
        <v>0</v>
      </c>
    </row>
    <row r="35" spans="1:128" ht="12.75">
      <c r="A35" s="9">
        <v>1844</v>
      </c>
      <c r="B35" s="30"/>
      <c r="C35" s="30"/>
      <c r="D35" s="30">
        <v>10032</v>
      </c>
      <c r="E35" s="30">
        <v>185</v>
      </c>
      <c r="F35" s="30">
        <v>17746</v>
      </c>
      <c r="G35" s="30">
        <v>361</v>
      </c>
      <c r="H35" s="30">
        <v>3429</v>
      </c>
      <c r="I35" s="30">
        <v>135</v>
      </c>
      <c r="J35" s="30">
        <v>5398</v>
      </c>
      <c r="K35" s="30">
        <v>393</v>
      </c>
      <c r="L35" s="30"/>
      <c r="M35" s="30"/>
      <c r="N35" s="30">
        <v>13134</v>
      </c>
      <c r="O35" s="30">
        <v>754</v>
      </c>
      <c r="P35" s="30"/>
      <c r="Q35" s="30"/>
      <c r="R35" s="33">
        <f t="shared" si="0"/>
        <v>17746</v>
      </c>
      <c r="S35" s="33">
        <f t="shared" si="1"/>
        <v>754</v>
      </c>
      <c r="T35" s="43"/>
      <c r="U35" s="43"/>
      <c r="V35" s="43"/>
      <c r="W35" s="43">
        <f t="shared" si="2"/>
        <v>56.53104925053534</v>
      </c>
      <c r="X35" s="43">
        <f t="shared" si="3"/>
        <v>24.53580901856764</v>
      </c>
      <c r="Y35" s="43">
        <f t="shared" si="83"/>
        <v>40.53342913455149</v>
      </c>
      <c r="Z35" s="43">
        <f t="shared" si="4"/>
        <v>100</v>
      </c>
      <c r="AA35" s="43">
        <f t="shared" si="5"/>
        <v>47.87798408488064</v>
      </c>
      <c r="AB35" s="43">
        <f t="shared" si="84"/>
        <v>73.93899204244032</v>
      </c>
      <c r="AC35" s="43">
        <f t="shared" si="6"/>
        <v>19.322664262368985</v>
      </c>
      <c r="AD35" s="43">
        <f t="shared" si="7"/>
        <v>17.90450928381963</v>
      </c>
      <c r="AE35" s="43">
        <f t="shared" si="85"/>
        <v>18.613586773094305</v>
      </c>
      <c r="AF35" s="43">
        <f t="shared" si="8"/>
        <v>30.41812239377888</v>
      </c>
      <c r="AG35" s="43">
        <f t="shared" si="9"/>
        <v>52.12201591511937</v>
      </c>
      <c r="AH35" s="43">
        <f t="shared" si="86"/>
        <v>41.270069154449125</v>
      </c>
      <c r="AI35" s="43"/>
      <c r="AJ35" s="43"/>
      <c r="AK35" s="43"/>
      <c r="AL35" s="43">
        <f t="shared" si="10"/>
        <v>74.01104474247718</v>
      </c>
      <c r="AM35" s="43">
        <f t="shared" si="11"/>
        <v>100</v>
      </c>
      <c r="AN35" s="43">
        <f t="shared" si="35"/>
        <v>87.00552237123858</v>
      </c>
      <c r="AO35" s="43"/>
      <c r="AP35" s="43"/>
      <c r="AQ35" s="43"/>
      <c r="AR35" s="13"/>
      <c r="AS35" s="11">
        <v>1844</v>
      </c>
      <c r="AT35" s="28">
        <f t="shared" si="36"/>
        <v>1.8241484527992544</v>
      </c>
      <c r="AU35" s="28">
        <f t="shared" si="37"/>
        <v>2.177625926086531</v>
      </c>
      <c r="AV35" s="28">
        <f t="shared" si="38"/>
        <v>1.0181736417477125</v>
      </c>
      <c r="AW35" s="28">
        <f t="shared" si="39"/>
        <v>2.1465127483397</v>
      </c>
      <c r="AX35" s="28">
        <f t="shared" si="40"/>
        <v>3.972312963846289</v>
      </c>
      <c r="AY35" s="28">
        <f t="shared" si="41"/>
        <v>4.674301811459784</v>
      </c>
      <c r="AZ35" s="28">
        <f t="shared" si="87"/>
        <v>2.2172013195277587</v>
      </c>
      <c r="BA35" s="28">
        <f t="shared" si="88"/>
        <v>2.108199093285477</v>
      </c>
      <c r="BB35" s="28">
        <f t="shared" si="12"/>
        <v>1.176720428124016</v>
      </c>
      <c r="BC35" s="28">
        <f t="shared" si="13"/>
        <v>1.7915887605065792</v>
      </c>
      <c r="BD35" s="28"/>
      <c r="BE35" s="28"/>
      <c r="BF35" s="28"/>
      <c r="BG35" s="28"/>
      <c r="BH35" s="28"/>
      <c r="BI35" s="28"/>
      <c r="BJ35" s="28"/>
      <c r="BK35" s="28"/>
      <c r="BL35" s="28"/>
      <c r="BM35" s="28"/>
      <c r="BN35" s="11">
        <v>1844</v>
      </c>
      <c r="BO35">
        <f t="shared" si="42"/>
        <v>0</v>
      </c>
      <c r="BP35">
        <f t="shared" si="14"/>
        <v>0</v>
      </c>
      <c r="BQ35">
        <f t="shared" si="15"/>
        <v>0</v>
      </c>
      <c r="BR35">
        <f t="shared" si="16"/>
        <v>0</v>
      </c>
      <c r="BS35">
        <f t="shared" si="17"/>
        <v>1</v>
      </c>
      <c r="BT35">
        <f t="shared" si="18"/>
        <v>1</v>
      </c>
      <c r="BU35">
        <f t="shared" si="19"/>
        <v>0</v>
      </c>
      <c r="BV35">
        <f t="shared" si="20"/>
        <v>0</v>
      </c>
      <c r="BW35">
        <f t="shared" si="21"/>
        <v>0</v>
      </c>
      <c r="BX35">
        <f t="shared" si="22"/>
        <v>0</v>
      </c>
      <c r="BY35">
        <f t="shared" si="23"/>
        <v>0</v>
      </c>
      <c r="BZ35">
        <f t="shared" si="24"/>
        <v>0</v>
      </c>
      <c r="CA35">
        <f t="shared" si="25"/>
        <v>0</v>
      </c>
      <c r="CB35">
        <f t="shared" si="26"/>
        <v>0</v>
      </c>
      <c r="CC35">
        <f t="shared" si="27"/>
        <v>0</v>
      </c>
      <c r="CD35">
        <f t="shared" si="28"/>
        <v>0</v>
      </c>
      <c r="CE35">
        <f t="shared" si="29"/>
        <v>0</v>
      </c>
      <c r="CF35">
        <f t="shared" si="30"/>
        <v>0</v>
      </c>
      <c r="CG35">
        <f t="shared" si="31"/>
        <v>0</v>
      </c>
      <c r="CH35">
        <f t="shared" si="32"/>
        <v>0</v>
      </c>
      <c r="CI35" s="11">
        <v>1844</v>
      </c>
      <c r="CJ35">
        <f t="shared" si="43"/>
        <v>0</v>
      </c>
      <c r="CK35">
        <f t="shared" si="44"/>
        <v>0</v>
      </c>
      <c r="CL35">
        <f t="shared" si="45"/>
        <v>0</v>
      </c>
      <c r="CM35">
        <f t="shared" si="46"/>
        <v>0</v>
      </c>
      <c r="CN35">
        <f t="shared" si="47"/>
        <v>1</v>
      </c>
      <c r="CO35">
        <f t="shared" si="48"/>
        <v>1</v>
      </c>
      <c r="CP35">
        <f t="shared" si="49"/>
        <v>0</v>
      </c>
      <c r="CQ35">
        <f t="shared" si="50"/>
        <v>0</v>
      </c>
      <c r="CR35">
        <f t="shared" si="51"/>
        <v>0</v>
      </c>
      <c r="CS35">
        <f t="shared" si="52"/>
        <v>0</v>
      </c>
      <c r="CT35">
        <f t="shared" si="53"/>
        <v>0</v>
      </c>
      <c r="CU35">
        <f t="shared" si="54"/>
        <v>0</v>
      </c>
      <c r="CV35">
        <f t="shared" si="55"/>
        <v>0</v>
      </c>
      <c r="CW35">
        <f t="shared" si="56"/>
        <v>0</v>
      </c>
      <c r="CX35">
        <f t="shared" si="57"/>
        <v>0</v>
      </c>
      <c r="CY35">
        <f t="shared" si="58"/>
        <v>0</v>
      </c>
      <c r="CZ35">
        <f t="shared" si="59"/>
        <v>0</v>
      </c>
      <c r="DA35">
        <f t="shared" si="60"/>
        <v>0</v>
      </c>
      <c r="DB35">
        <f t="shared" si="61"/>
        <v>0</v>
      </c>
      <c r="DC35">
        <f t="shared" si="62"/>
        <v>0</v>
      </c>
      <c r="DD35" s="11">
        <v>1844</v>
      </c>
      <c r="DE35">
        <f t="shared" si="63"/>
        <v>0</v>
      </c>
      <c r="DF35">
        <f t="shared" si="64"/>
        <v>0</v>
      </c>
      <c r="DG35">
        <f t="shared" si="65"/>
        <v>0</v>
      </c>
      <c r="DH35">
        <f t="shared" si="66"/>
        <v>0</v>
      </c>
      <c r="DI35">
        <f t="shared" si="67"/>
        <v>1</v>
      </c>
      <c r="DJ35">
        <f t="shared" si="68"/>
        <v>1</v>
      </c>
      <c r="DK35">
        <f t="shared" si="69"/>
        <v>0</v>
      </c>
      <c r="DL35">
        <f t="shared" si="70"/>
        <v>0</v>
      </c>
      <c r="DM35">
        <f t="shared" si="71"/>
        <v>0</v>
      </c>
      <c r="DN35">
        <f t="shared" si="72"/>
        <v>0</v>
      </c>
      <c r="DO35">
        <f t="shared" si="73"/>
        <v>0</v>
      </c>
      <c r="DP35">
        <f t="shared" si="74"/>
        <v>0</v>
      </c>
      <c r="DQ35">
        <f t="shared" si="75"/>
        <v>0</v>
      </c>
      <c r="DR35">
        <f t="shared" si="76"/>
        <v>0</v>
      </c>
      <c r="DS35">
        <f t="shared" si="77"/>
        <v>0</v>
      </c>
      <c r="DT35">
        <f t="shared" si="78"/>
        <v>0</v>
      </c>
      <c r="DU35">
        <f t="shared" si="79"/>
        <v>0</v>
      </c>
      <c r="DV35">
        <f t="shared" si="80"/>
        <v>0</v>
      </c>
      <c r="DW35">
        <f t="shared" si="81"/>
        <v>0</v>
      </c>
      <c r="DX35">
        <f t="shared" si="82"/>
        <v>0</v>
      </c>
    </row>
    <row r="36" spans="1:128" ht="12.75">
      <c r="A36" s="9">
        <v>1845</v>
      </c>
      <c r="B36" s="30"/>
      <c r="C36" s="30"/>
      <c r="D36" s="30">
        <v>11869</v>
      </c>
      <c r="E36" s="30">
        <v>178</v>
      </c>
      <c r="F36" s="30">
        <v>17839</v>
      </c>
      <c r="G36" s="30">
        <v>357</v>
      </c>
      <c r="H36" s="30">
        <v>3385</v>
      </c>
      <c r="I36" s="30">
        <v>135</v>
      </c>
      <c r="J36" s="30">
        <v>5272</v>
      </c>
      <c r="K36" s="30">
        <v>319</v>
      </c>
      <c r="L36" s="30"/>
      <c r="M36" s="30"/>
      <c r="N36" s="30">
        <v>13718</v>
      </c>
      <c r="O36" s="30">
        <v>706</v>
      </c>
      <c r="P36" s="30"/>
      <c r="Q36" s="30"/>
      <c r="R36" s="33">
        <f t="shared" si="0"/>
        <v>17839</v>
      </c>
      <c r="S36" s="33">
        <f t="shared" si="1"/>
        <v>706</v>
      </c>
      <c r="T36" s="43"/>
      <c r="U36" s="43"/>
      <c r="V36" s="43"/>
      <c r="W36" s="43">
        <f t="shared" si="2"/>
        <v>66.5339985425192</v>
      </c>
      <c r="X36" s="43">
        <f t="shared" si="3"/>
        <v>25.21246458923513</v>
      </c>
      <c r="Y36" s="43">
        <f t="shared" si="83"/>
        <v>45.87323156587716</v>
      </c>
      <c r="Z36" s="43">
        <f t="shared" si="4"/>
        <v>100</v>
      </c>
      <c r="AA36" s="43">
        <f t="shared" si="5"/>
        <v>50.56657223796034</v>
      </c>
      <c r="AB36" s="43">
        <f t="shared" si="84"/>
        <v>75.28328611898017</v>
      </c>
      <c r="AC36" s="43">
        <f t="shared" si="6"/>
        <v>18.975278883345478</v>
      </c>
      <c r="AD36" s="43">
        <f t="shared" si="7"/>
        <v>19.121813031161473</v>
      </c>
      <c r="AE36" s="43">
        <f t="shared" si="85"/>
        <v>19.048545957253474</v>
      </c>
      <c r="AF36" s="43">
        <f t="shared" si="8"/>
        <v>29.553226077694937</v>
      </c>
      <c r="AG36" s="43">
        <f t="shared" si="9"/>
        <v>45.18413597733711</v>
      </c>
      <c r="AH36" s="43">
        <f t="shared" si="86"/>
        <v>37.36868102751602</v>
      </c>
      <c r="AI36" s="43"/>
      <c r="AJ36" s="43"/>
      <c r="AK36" s="43"/>
      <c r="AL36" s="43">
        <f t="shared" si="10"/>
        <v>76.89892931218118</v>
      </c>
      <c r="AM36" s="43">
        <f t="shared" si="11"/>
        <v>100</v>
      </c>
      <c r="AN36" s="43">
        <f t="shared" si="35"/>
        <v>88.44946465609058</v>
      </c>
      <c r="AO36" s="43"/>
      <c r="AP36" s="43"/>
      <c r="AQ36" s="43"/>
      <c r="AR36" s="13"/>
      <c r="AS36" s="11">
        <v>1845</v>
      </c>
      <c r="AT36" s="28">
        <f t="shared" si="36"/>
        <v>1.6411158217809032</v>
      </c>
      <c r="AU36" s="28">
        <f t="shared" si="37"/>
        <v>2.4082274662234338</v>
      </c>
      <c r="AV36" s="28">
        <f t="shared" si="38"/>
        <v>1.2275849803769876</v>
      </c>
      <c r="AW36" s="28">
        <f t="shared" si="39"/>
        <v>1.9281280528290443</v>
      </c>
      <c r="AX36" s="28">
        <f t="shared" si="40"/>
        <v>3.9521801972666126</v>
      </c>
      <c r="AY36" s="28">
        <f t="shared" si="41"/>
        <v>4.643370935218812</v>
      </c>
      <c r="AZ36" s="28">
        <f t="shared" si="87"/>
        <v>1.961760289282681</v>
      </c>
      <c r="BA36" s="28">
        <f t="shared" si="88"/>
        <v>2.3669410378964617</v>
      </c>
      <c r="BB36" s="28">
        <f t="shared" si="12"/>
        <v>1.1748884674920028</v>
      </c>
      <c r="BC36" s="28">
        <f t="shared" si="13"/>
        <v>2.0146091338772742</v>
      </c>
      <c r="BD36" s="28"/>
      <c r="BE36" s="28"/>
      <c r="BF36" s="28"/>
      <c r="BG36" s="28"/>
      <c r="BH36" s="28"/>
      <c r="BI36" s="28"/>
      <c r="BJ36" s="28"/>
      <c r="BK36" s="28"/>
      <c r="BL36" s="28"/>
      <c r="BM36" s="28"/>
      <c r="BN36" s="11">
        <v>1845</v>
      </c>
      <c r="BO36">
        <f t="shared" si="42"/>
        <v>0</v>
      </c>
      <c r="BP36">
        <f t="shared" si="14"/>
        <v>0</v>
      </c>
      <c r="BQ36">
        <f t="shared" si="15"/>
        <v>0</v>
      </c>
      <c r="BR36">
        <f t="shared" si="16"/>
        <v>0</v>
      </c>
      <c r="BS36">
        <f t="shared" si="17"/>
        <v>1</v>
      </c>
      <c r="BT36">
        <f t="shared" si="18"/>
        <v>1</v>
      </c>
      <c r="BU36">
        <f t="shared" si="19"/>
        <v>0</v>
      </c>
      <c r="BV36">
        <f t="shared" si="20"/>
        <v>0</v>
      </c>
      <c r="BW36">
        <f t="shared" si="21"/>
        <v>0</v>
      </c>
      <c r="BX36">
        <f t="shared" si="22"/>
        <v>0</v>
      </c>
      <c r="BY36">
        <f t="shared" si="23"/>
        <v>0</v>
      </c>
      <c r="BZ36">
        <f t="shared" si="24"/>
        <v>0</v>
      </c>
      <c r="CA36">
        <f t="shared" si="25"/>
        <v>0</v>
      </c>
      <c r="CB36">
        <f t="shared" si="26"/>
        <v>0</v>
      </c>
      <c r="CC36">
        <f t="shared" si="27"/>
        <v>0</v>
      </c>
      <c r="CD36">
        <f t="shared" si="28"/>
        <v>0</v>
      </c>
      <c r="CE36">
        <f t="shared" si="29"/>
        <v>0</v>
      </c>
      <c r="CF36">
        <f t="shared" si="30"/>
        <v>0</v>
      </c>
      <c r="CG36">
        <f t="shared" si="31"/>
        <v>0</v>
      </c>
      <c r="CH36">
        <f t="shared" si="32"/>
        <v>0</v>
      </c>
      <c r="CI36" s="11">
        <v>1845</v>
      </c>
      <c r="CJ36">
        <f t="shared" si="43"/>
        <v>0</v>
      </c>
      <c r="CK36">
        <f t="shared" si="44"/>
        <v>0</v>
      </c>
      <c r="CL36">
        <f t="shared" si="45"/>
        <v>0</v>
      </c>
      <c r="CM36">
        <f t="shared" si="46"/>
        <v>0</v>
      </c>
      <c r="CN36">
        <f t="shared" si="47"/>
        <v>1</v>
      </c>
      <c r="CO36">
        <f t="shared" si="48"/>
        <v>1</v>
      </c>
      <c r="CP36">
        <f t="shared" si="49"/>
        <v>0</v>
      </c>
      <c r="CQ36">
        <f t="shared" si="50"/>
        <v>0</v>
      </c>
      <c r="CR36">
        <f t="shared" si="51"/>
        <v>0</v>
      </c>
      <c r="CS36">
        <f t="shared" si="52"/>
        <v>0</v>
      </c>
      <c r="CT36">
        <f t="shared" si="53"/>
        <v>0</v>
      </c>
      <c r="CU36">
        <f t="shared" si="54"/>
        <v>0</v>
      </c>
      <c r="CV36">
        <f t="shared" si="55"/>
        <v>0</v>
      </c>
      <c r="CW36">
        <f t="shared" si="56"/>
        <v>0</v>
      </c>
      <c r="CX36">
        <f t="shared" si="57"/>
        <v>0</v>
      </c>
      <c r="CY36">
        <f t="shared" si="58"/>
        <v>0</v>
      </c>
      <c r="CZ36">
        <f t="shared" si="59"/>
        <v>0</v>
      </c>
      <c r="DA36">
        <f t="shared" si="60"/>
        <v>0</v>
      </c>
      <c r="DB36">
        <f t="shared" si="61"/>
        <v>0</v>
      </c>
      <c r="DC36">
        <f t="shared" si="62"/>
        <v>0</v>
      </c>
      <c r="DD36" s="11">
        <v>1845</v>
      </c>
      <c r="DE36">
        <f t="shared" si="63"/>
        <v>0</v>
      </c>
      <c r="DF36">
        <f t="shared" si="64"/>
        <v>0</v>
      </c>
      <c r="DG36">
        <f t="shared" si="65"/>
        <v>0</v>
      </c>
      <c r="DH36">
        <f t="shared" si="66"/>
        <v>0</v>
      </c>
      <c r="DI36">
        <f t="shared" si="67"/>
        <v>1</v>
      </c>
      <c r="DJ36">
        <f t="shared" si="68"/>
        <v>1</v>
      </c>
      <c r="DK36">
        <f t="shared" si="69"/>
        <v>0</v>
      </c>
      <c r="DL36">
        <f t="shared" si="70"/>
        <v>0</v>
      </c>
      <c r="DM36">
        <f t="shared" si="71"/>
        <v>0</v>
      </c>
      <c r="DN36">
        <f t="shared" si="72"/>
        <v>0</v>
      </c>
      <c r="DO36">
        <f t="shared" si="73"/>
        <v>0</v>
      </c>
      <c r="DP36">
        <f t="shared" si="74"/>
        <v>0</v>
      </c>
      <c r="DQ36">
        <f t="shared" si="75"/>
        <v>0</v>
      </c>
      <c r="DR36">
        <f t="shared" si="76"/>
        <v>0</v>
      </c>
      <c r="DS36">
        <f t="shared" si="77"/>
        <v>0</v>
      </c>
      <c r="DT36">
        <f t="shared" si="78"/>
        <v>0</v>
      </c>
      <c r="DU36">
        <f t="shared" si="79"/>
        <v>0</v>
      </c>
      <c r="DV36">
        <f t="shared" si="80"/>
        <v>0</v>
      </c>
      <c r="DW36">
        <f t="shared" si="81"/>
        <v>0</v>
      </c>
      <c r="DX36">
        <f t="shared" si="82"/>
        <v>0</v>
      </c>
    </row>
    <row r="37" spans="1:128" ht="12.75">
      <c r="A37" s="9">
        <v>1846</v>
      </c>
      <c r="B37" s="30"/>
      <c r="C37" s="30"/>
      <c r="D37" s="30">
        <v>13117</v>
      </c>
      <c r="E37" s="30">
        <v>191</v>
      </c>
      <c r="F37" s="30">
        <v>19344</v>
      </c>
      <c r="G37" s="30">
        <v>388</v>
      </c>
      <c r="H37" s="30">
        <v>3714</v>
      </c>
      <c r="I37" s="30">
        <v>135</v>
      </c>
      <c r="J37" s="30">
        <v>5882</v>
      </c>
      <c r="K37" s="30">
        <v>318</v>
      </c>
      <c r="L37" s="30"/>
      <c r="M37" s="30"/>
      <c r="N37" s="30">
        <v>13957</v>
      </c>
      <c r="O37" s="30">
        <v>677</v>
      </c>
      <c r="P37" s="30"/>
      <c r="Q37" s="30"/>
      <c r="R37" s="33">
        <f t="shared" si="0"/>
        <v>19344</v>
      </c>
      <c r="S37" s="33">
        <f t="shared" si="1"/>
        <v>677</v>
      </c>
      <c r="T37" s="43"/>
      <c r="U37" s="43"/>
      <c r="V37" s="43"/>
      <c r="W37" s="43">
        <f t="shared" si="2"/>
        <v>67.80913978494624</v>
      </c>
      <c r="X37" s="43">
        <f t="shared" si="3"/>
        <v>28.21270310192024</v>
      </c>
      <c r="Y37" s="43">
        <f t="shared" si="83"/>
        <v>48.01092144343324</v>
      </c>
      <c r="Z37" s="43">
        <f t="shared" si="4"/>
        <v>100</v>
      </c>
      <c r="AA37" s="43">
        <f t="shared" si="5"/>
        <v>57.31166912850812</v>
      </c>
      <c r="AB37" s="43">
        <f t="shared" si="84"/>
        <v>78.65583456425406</v>
      </c>
      <c r="AC37" s="43">
        <f t="shared" si="6"/>
        <v>19.199751861042184</v>
      </c>
      <c r="AD37" s="43">
        <f t="shared" si="7"/>
        <v>19.940915805022154</v>
      </c>
      <c r="AE37" s="43">
        <f t="shared" si="85"/>
        <v>19.57033383303217</v>
      </c>
      <c r="AF37" s="43">
        <f t="shared" si="8"/>
        <v>30.407361455748553</v>
      </c>
      <c r="AG37" s="43">
        <f t="shared" si="9"/>
        <v>46.971935007385525</v>
      </c>
      <c r="AH37" s="43">
        <f t="shared" si="86"/>
        <v>38.68964823156704</v>
      </c>
      <c r="AI37" s="43"/>
      <c r="AJ37" s="43"/>
      <c r="AK37" s="43"/>
      <c r="AL37" s="43">
        <f t="shared" si="10"/>
        <v>72.15157154673284</v>
      </c>
      <c r="AM37" s="43">
        <f t="shared" si="11"/>
        <v>100</v>
      </c>
      <c r="AN37" s="43">
        <f t="shared" si="35"/>
        <v>86.07578577336642</v>
      </c>
      <c r="AO37" s="43"/>
      <c r="AP37" s="43"/>
      <c r="AQ37" s="43"/>
      <c r="AR37" s="13"/>
      <c r="AS37" s="11">
        <v>1846</v>
      </c>
      <c r="AT37" s="28">
        <f t="shared" si="36"/>
        <v>1.638290459743141</v>
      </c>
      <c r="AU37" s="28">
        <f t="shared" si="37"/>
        <v>2.4532499983417284</v>
      </c>
      <c r="AV37" s="28">
        <f t="shared" si="38"/>
        <v>1.240924217146563</v>
      </c>
      <c r="AW37" s="28">
        <f t="shared" si="39"/>
        <v>1.792837612474933</v>
      </c>
      <c r="AX37" s="28">
        <f t="shared" si="40"/>
        <v>4.01913606764813</v>
      </c>
      <c r="AY37" s="28">
        <f t="shared" si="41"/>
        <v>4.398278869831118</v>
      </c>
      <c r="AZ37" s="28">
        <f t="shared" si="87"/>
        <v>1.9769539222812829</v>
      </c>
      <c r="BA37" s="28">
        <f t="shared" si="88"/>
        <v>2.2247756107313696</v>
      </c>
      <c r="BB37" s="28">
        <f t="shared" si="12"/>
        <v>1.0943344031656161</v>
      </c>
      <c r="BC37" s="28">
        <f t="shared" si="13"/>
        <v>2.03299430621544</v>
      </c>
      <c r="BD37" s="28"/>
      <c r="BE37" s="28"/>
      <c r="BF37" s="28"/>
      <c r="BG37" s="28"/>
      <c r="BH37" s="28"/>
      <c r="BI37" s="28"/>
      <c r="BJ37" s="28"/>
      <c r="BK37" s="28"/>
      <c r="BL37" s="28"/>
      <c r="BM37" s="28"/>
      <c r="BN37" s="11">
        <v>1846</v>
      </c>
      <c r="BO37">
        <f t="shared" si="42"/>
        <v>0</v>
      </c>
      <c r="BP37">
        <f t="shared" si="14"/>
        <v>0</v>
      </c>
      <c r="BQ37">
        <f t="shared" si="15"/>
        <v>0</v>
      </c>
      <c r="BR37">
        <f t="shared" si="16"/>
        <v>0</v>
      </c>
      <c r="BS37">
        <f t="shared" si="17"/>
        <v>1</v>
      </c>
      <c r="BT37">
        <f t="shared" si="18"/>
        <v>1</v>
      </c>
      <c r="BU37">
        <f t="shared" si="19"/>
        <v>0</v>
      </c>
      <c r="BV37">
        <f t="shared" si="20"/>
        <v>0</v>
      </c>
      <c r="BW37">
        <f t="shared" si="21"/>
        <v>0</v>
      </c>
      <c r="BX37">
        <f t="shared" si="22"/>
        <v>0</v>
      </c>
      <c r="BY37">
        <f t="shared" si="23"/>
        <v>0</v>
      </c>
      <c r="BZ37">
        <f t="shared" si="24"/>
        <v>0</v>
      </c>
      <c r="CA37">
        <f t="shared" si="25"/>
        <v>0</v>
      </c>
      <c r="CB37">
        <f t="shared" si="26"/>
        <v>0</v>
      </c>
      <c r="CC37">
        <f t="shared" si="27"/>
        <v>0</v>
      </c>
      <c r="CD37">
        <f t="shared" si="28"/>
        <v>0</v>
      </c>
      <c r="CE37">
        <f t="shared" si="29"/>
        <v>0</v>
      </c>
      <c r="CF37">
        <f t="shared" si="30"/>
        <v>0</v>
      </c>
      <c r="CG37">
        <f t="shared" si="31"/>
        <v>0</v>
      </c>
      <c r="CH37">
        <f t="shared" si="32"/>
        <v>0</v>
      </c>
      <c r="CI37" s="11">
        <v>1846</v>
      </c>
      <c r="CJ37">
        <f t="shared" si="43"/>
        <v>0</v>
      </c>
      <c r="CK37">
        <f t="shared" si="44"/>
        <v>0</v>
      </c>
      <c r="CL37">
        <f t="shared" si="45"/>
        <v>0</v>
      </c>
      <c r="CM37">
        <f t="shared" si="46"/>
        <v>0</v>
      </c>
      <c r="CN37">
        <f t="shared" si="47"/>
        <v>1</v>
      </c>
      <c r="CO37">
        <f t="shared" si="48"/>
        <v>1</v>
      </c>
      <c r="CP37">
        <f t="shared" si="49"/>
        <v>0</v>
      </c>
      <c r="CQ37">
        <f t="shared" si="50"/>
        <v>0</v>
      </c>
      <c r="CR37">
        <f t="shared" si="51"/>
        <v>0</v>
      </c>
      <c r="CS37">
        <f t="shared" si="52"/>
        <v>0</v>
      </c>
      <c r="CT37">
        <f t="shared" si="53"/>
        <v>0</v>
      </c>
      <c r="CU37">
        <f t="shared" si="54"/>
        <v>0</v>
      </c>
      <c r="CV37">
        <f t="shared" si="55"/>
        <v>0</v>
      </c>
      <c r="CW37">
        <f t="shared" si="56"/>
        <v>0</v>
      </c>
      <c r="CX37">
        <f t="shared" si="57"/>
        <v>0</v>
      </c>
      <c r="CY37">
        <f t="shared" si="58"/>
        <v>0</v>
      </c>
      <c r="CZ37">
        <f t="shared" si="59"/>
        <v>0</v>
      </c>
      <c r="DA37">
        <f t="shared" si="60"/>
        <v>0</v>
      </c>
      <c r="DB37">
        <f t="shared" si="61"/>
        <v>0</v>
      </c>
      <c r="DC37">
        <f t="shared" si="62"/>
        <v>0</v>
      </c>
      <c r="DD37" s="11">
        <v>1846</v>
      </c>
      <c r="DE37">
        <f t="shared" si="63"/>
        <v>0</v>
      </c>
      <c r="DF37">
        <f t="shared" si="64"/>
        <v>0</v>
      </c>
      <c r="DG37">
        <f t="shared" si="65"/>
        <v>0</v>
      </c>
      <c r="DH37">
        <f t="shared" si="66"/>
        <v>0</v>
      </c>
      <c r="DI37">
        <f t="shared" si="67"/>
        <v>1</v>
      </c>
      <c r="DJ37">
        <f t="shared" si="68"/>
        <v>1</v>
      </c>
      <c r="DK37">
        <f t="shared" si="69"/>
        <v>0</v>
      </c>
      <c r="DL37">
        <f t="shared" si="70"/>
        <v>0</v>
      </c>
      <c r="DM37">
        <f t="shared" si="71"/>
        <v>0</v>
      </c>
      <c r="DN37">
        <f t="shared" si="72"/>
        <v>0</v>
      </c>
      <c r="DO37">
        <f t="shared" si="73"/>
        <v>0</v>
      </c>
      <c r="DP37">
        <f t="shared" si="74"/>
        <v>0</v>
      </c>
      <c r="DQ37">
        <f t="shared" si="75"/>
        <v>0</v>
      </c>
      <c r="DR37">
        <f t="shared" si="76"/>
        <v>0</v>
      </c>
      <c r="DS37">
        <f t="shared" si="77"/>
        <v>0</v>
      </c>
      <c r="DT37">
        <f t="shared" si="78"/>
        <v>0</v>
      </c>
      <c r="DU37">
        <f t="shared" si="79"/>
        <v>0</v>
      </c>
      <c r="DV37">
        <f t="shared" si="80"/>
        <v>0</v>
      </c>
      <c r="DW37">
        <f t="shared" si="81"/>
        <v>0</v>
      </c>
      <c r="DX37">
        <f t="shared" si="82"/>
        <v>0</v>
      </c>
    </row>
    <row r="38" spans="1:128" ht="12.75">
      <c r="A38" s="9">
        <v>1847</v>
      </c>
      <c r="B38" s="30"/>
      <c r="C38" s="30"/>
      <c r="D38" s="30">
        <v>14680</v>
      </c>
      <c r="E38" s="30">
        <v>193</v>
      </c>
      <c r="F38" s="30">
        <v>20679</v>
      </c>
      <c r="G38" s="30">
        <v>394</v>
      </c>
      <c r="H38" s="30">
        <v>3733</v>
      </c>
      <c r="I38" s="30">
        <v>134</v>
      </c>
      <c r="J38" s="30">
        <v>6278</v>
      </c>
      <c r="K38" s="30">
        <v>317</v>
      </c>
      <c r="L38" s="30"/>
      <c r="M38" s="30"/>
      <c r="N38" s="30">
        <v>14086</v>
      </c>
      <c r="O38" s="30">
        <v>803</v>
      </c>
      <c r="P38" s="30"/>
      <c r="Q38" s="30"/>
      <c r="R38" s="33">
        <f t="shared" si="0"/>
        <v>20679</v>
      </c>
      <c r="S38" s="33">
        <f t="shared" si="1"/>
        <v>803</v>
      </c>
      <c r="T38" s="43"/>
      <c r="U38" s="43"/>
      <c r="V38" s="43"/>
      <c r="W38" s="43">
        <f t="shared" si="2"/>
        <v>70.9898931282944</v>
      </c>
      <c r="X38" s="43">
        <f t="shared" si="3"/>
        <v>24.03486924034869</v>
      </c>
      <c r="Y38" s="43">
        <f t="shared" si="83"/>
        <v>47.51238118432154</v>
      </c>
      <c r="Z38" s="43">
        <f t="shared" si="4"/>
        <v>100</v>
      </c>
      <c r="AA38" s="43">
        <f t="shared" si="5"/>
        <v>49.066002490660026</v>
      </c>
      <c r="AB38" s="43">
        <f t="shared" si="84"/>
        <v>74.53300124533001</v>
      </c>
      <c r="AC38" s="43">
        <f t="shared" si="6"/>
        <v>18.052130180376228</v>
      </c>
      <c r="AD38" s="43">
        <f t="shared" si="7"/>
        <v>16.68742216687422</v>
      </c>
      <c r="AE38" s="43">
        <f t="shared" si="85"/>
        <v>17.369776173625226</v>
      </c>
      <c r="AF38" s="43">
        <f t="shared" si="8"/>
        <v>30.359301707045795</v>
      </c>
      <c r="AG38" s="43">
        <f t="shared" si="9"/>
        <v>39.47696139476962</v>
      </c>
      <c r="AH38" s="43">
        <f t="shared" si="86"/>
        <v>34.9181315509077</v>
      </c>
      <c r="AI38" s="43"/>
      <c r="AJ38" s="43"/>
      <c r="AK38" s="43"/>
      <c r="AL38" s="43">
        <f t="shared" si="10"/>
        <v>68.11741380144107</v>
      </c>
      <c r="AM38" s="43">
        <f t="shared" si="11"/>
        <v>100</v>
      </c>
      <c r="AN38" s="43">
        <f t="shared" si="35"/>
        <v>84.05870690072054</v>
      </c>
      <c r="AO38" s="43"/>
      <c r="AP38" s="43"/>
      <c r="AQ38" s="43"/>
      <c r="AR38" s="13"/>
      <c r="AS38" s="11">
        <v>1847</v>
      </c>
      <c r="AT38" s="28">
        <f t="shared" si="36"/>
        <v>1.5687069220164642</v>
      </c>
      <c r="AU38" s="28">
        <f t="shared" si="37"/>
        <v>2.7353479232775446</v>
      </c>
      <c r="AV38" s="28">
        <f t="shared" si="38"/>
        <v>1.360679368397833</v>
      </c>
      <c r="AW38" s="28">
        <f t="shared" si="39"/>
        <v>1.7691958349681451</v>
      </c>
      <c r="AX38" s="28">
        <f t="shared" si="40"/>
        <v>4.290959221368845</v>
      </c>
      <c r="AY38" s="28">
        <f t="shared" si="41"/>
        <v>4.839366153051397</v>
      </c>
      <c r="AZ38" s="28">
        <f t="shared" si="87"/>
        <v>2.010281030790046</v>
      </c>
      <c r="BA38" s="28">
        <f t="shared" si="88"/>
        <v>2.407308271296533</v>
      </c>
      <c r="BB38" s="28">
        <f t="shared" si="12"/>
        <v>1.127805207038907</v>
      </c>
      <c r="BC38" s="28">
        <f t="shared" si="13"/>
        <v>2.1345071438506715</v>
      </c>
      <c r="BD38" s="28"/>
      <c r="BE38" s="28"/>
      <c r="BF38" s="28"/>
      <c r="BG38" s="28"/>
      <c r="BH38" s="28"/>
      <c r="BI38" s="28"/>
      <c r="BJ38" s="28"/>
      <c r="BK38" s="28"/>
      <c r="BL38" s="28"/>
      <c r="BM38" s="28"/>
      <c r="BN38" s="11">
        <v>1847</v>
      </c>
      <c r="BO38">
        <f t="shared" si="42"/>
        <v>0</v>
      </c>
      <c r="BP38">
        <f t="shared" si="14"/>
        <v>1</v>
      </c>
      <c r="BQ38">
        <f t="shared" si="15"/>
        <v>0</v>
      </c>
      <c r="BR38">
        <f t="shared" si="16"/>
        <v>0</v>
      </c>
      <c r="BS38">
        <f t="shared" si="17"/>
        <v>1</v>
      </c>
      <c r="BT38">
        <f t="shared" si="18"/>
        <v>1</v>
      </c>
      <c r="BU38">
        <f t="shared" si="19"/>
        <v>0</v>
      </c>
      <c r="BV38">
        <f t="shared" si="20"/>
        <v>0</v>
      </c>
      <c r="BW38">
        <f t="shared" si="21"/>
        <v>0</v>
      </c>
      <c r="BX38">
        <f t="shared" si="22"/>
        <v>0</v>
      </c>
      <c r="BY38">
        <f t="shared" si="23"/>
        <v>0</v>
      </c>
      <c r="BZ38">
        <f t="shared" si="24"/>
        <v>0</v>
      </c>
      <c r="CA38">
        <f t="shared" si="25"/>
        <v>0</v>
      </c>
      <c r="CB38">
        <f t="shared" si="26"/>
        <v>0</v>
      </c>
      <c r="CC38">
        <f t="shared" si="27"/>
        <v>0</v>
      </c>
      <c r="CD38">
        <f t="shared" si="28"/>
        <v>0</v>
      </c>
      <c r="CE38">
        <f t="shared" si="29"/>
        <v>0</v>
      </c>
      <c r="CF38">
        <f t="shared" si="30"/>
        <v>0</v>
      </c>
      <c r="CG38">
        <f t="shared" si="31"/>
        <v>0</v>
      </c>
      <c r="CH38">
        <f t="shared" si="32"/>
        <v>0</v>
      </c>
      <c r="CI38" s="11">
        <v>1847</v>
      </c>
      <c r="CJ38">
        <f t="shared" si="43"/>
        <v>0</v>
      </c>
      <c r="CK38">
        <f t="shared" si="44"/>
        <v>0</v>
      </c>
      <c r="CL38">
        <f t="shared" si="45"/>
        <v>0</v>
      </c>
      <c r="CM38">
        <f t="shared" si="46"/>
        <v>0</v>
      </c>
      <c r="CN38">
        <f t="shared" si="47"/>
        <v>1</v>
      </c>
      <c r="CO38">
        <f t="shared" si="48"/>
        <v>1</v>
      </c>
      <c r="CP38">
        <f t="shared" si="49"/>
        <v>0</v>
      </c>
      <c r="CQ38">
        <f t="shared" si="50"/>
        <v>0</v>
      </c>
      <c r="CR38">
        <f t="shared" si="51"/>
        <v>0</v>
      </c>
      <c r="CS38">
        <f t="shared" si="52"/>
        <v>0</v>
      </c>
      <c r="CT38">
        <f t="shared" si="53"/>
        <v>0</v>
      </c>
      <c r="CU38">
        <f t="shared" si="54"/>
        <v>0</v>
      </c>
      <c r="CV38">
        <f t="shared" si="55"/>
        <v>0</v>
      </c>
      <c r="CW38">
        <f t="shared" si="56"/>
        <v>0</v>
      </c>
      <c r="CX38">
        <f t="shared" si="57"/>
        <v>0</v>
      </c>
      <c r="CY38">
        <f t="shared" si="58"/>
        <v>0</v>
      </c>
      <c r="CZ38">
        <f t="shared" si="59"/>
        <v>0</v>
      </c>
      <c r="DA38">
        <f t="shared" si="60"/>
        <v>0</v>
      </c>
      <c r="DB38">
        <f t="shared" si="61"/>
        <v>0</v>
      </c>
      <c r="DC38">
        <f t="shared" si="62"/>
        <v>0</v>
      </c>
      <c r="DD38" s="11">
        <v>1847</v>
      </c>
      <c r="DE38">
        <f t="shared" si="63"/>
        <v>0</v>
      </c>
      <c r="DF38">
        <f t="shared" si="64"/>
        <v>0</v>
      </c>
      <c r="DG38">
        <f t="shared" si="65"/>
        <v>0</v>
      </c>
      <c r="DH38">
        <f t="shared" si="66"/>
        <v>0</v>
      </c>
      <c r="DI38">
        <f t="shared" si="67"/>
        <v>1</v>
      </c>
      <c r="DJ38">
        <f t="shared" si="68"/>
        <v>1</v>
      </c>
      <c r="DK38">
        <f t="shared" si="69"/>
        <v>0</v>
      </c>
      <c r="DL38">
        <f t="shared" si="70"/>
        <v>0</v>
      </c>
      <c r="DM38">
        <f t="shared" si="71"/>
        <v>0</v>
      </c>
      <c r="DN38">
        <f t="shared" si="72"/>
        <v>0</v>
      </c>
      <c r="DO38">
        <f t="shared" si="73"/>
        <v>0</v>
      </c>
      <c r="DP38">
        <f t="shared" si="74"/>
        <v>0</v>
      </c>
      <c r="DQ38">
        <f t="shared" si="75"/>
        <v>0</v>
      </c>
      <c r="DR38">
        <f t="shared" si="76"/>
        <v>0</v>
      </c>
      <c r="DS38">
        <f t="shared" si="77"/>
        <v>0</v>
      </c>
      <c r="DT38">
        <f t="shared" si="78"/>
        <v>0</v>
      </c>
      <c r="DU38">
        <f t="shared" si="79"/>
        <v>0</v>
      </c>
      <c r="DV38">
        <f t="shared" si="80"/>
        <v>0</v>
      </c>
      <c r="DW38">
        <f t="shared" si="81"/>
        <v>0</v>
      </c>
      <c r="DX38">
        <f t="shared" si="82"/>
        <v>0</v>
      </c>
    </row>
    <row r="39" spans="1:128" ht="12.75">
      <c r="A39" s="9">
        <v>1848</v>
      </c>
      <c r="B39" s="30"/>
      <c r="C39" s="30"/>
      <c r="D39" s="30">
        <v>14883</v>
      </c>
      <c r="E39" s="30">
        <v>208</v>
      </c>
      <c r="F39" s="30">
        <v>22227</v>
      </c>
      <c r="G39" s="30">
        <v>387</v>
      </c>
      <c r="H39" s="30">
        <v>3445</v>
      </c>
      <c r="I39" s="30">
        <v>135</v>
      </c>
      <c r="J39" s="30">
        <v>7074</v>
      </c>
      <c r="K39" s="30">
        <v>409</v>
      </c>
      <c r="L39" s="30"/>
      <c r="M39" s="30"/>
      <c r="N39" s="30">
        <v>18003</v>
      </c>
      <c r="O39" s="30">
        <v>526</v>
      </c>
      <c r="P39" s="30"/>
      <c r="Q39" s="30"/>
      <c r="R39" s="33">
        <f aca="true" t="shared" si="89" ref="R39:R70">MAX(B39,D39,F39,H39,J39,L39,N39,P39)</f>
        <v>22227</v>
      </c>
      <c r="S39" s="33">
        <f aca="true" t="shared" si="90" ref="S39:S70">MAX(C39,E39,G39,I39,K39,M39,O39,Q39)</f>
        <v>526</v>
      </c>
      <c r="T39" s="43"/>
      <c r="U39" s="43"/>
      <c r="V39" s="43"/>
      <c r="W39" s="43">
        <f aca="true" t="shared" si="91" ref="W39:W70">D39/R39*100</f>
        <v>66.95910379268457</v>
      </c>
      <c r="X39" s="43">
        <f aca="true" t="shared" si="92" ref="X39:X70">E39/S39*100</f>
        <v>39.543726235741445</v>
      </c>
      <c r="Y39" s="43">
        <f t="shared" si="83"/>
        <v>53.25141501421301</v>
      </c>
      <c r="Z39" s="43">
        <f aca="true" t="shared" si="93" ref="Z39:Z70">F39/R39*100</f>
        <v>100</v>
      </c>
      <c r="AA39" s="43">
        <f aca="true" t="shared" si="94" ref="AA39:AA70">G39/S39*100</f>
        <v>73.57414448669202</v>
      </c>
      <c r="AB39" s="43">
        <f t="shared" si="84"/>
        <v>86.78707224334602</v>
      </c>
      <c r="AC39" s="43">
        <f aca="true" t="shared" si="95" ref="AC39:AC70">H39/R39*100</f>
        <v>15.499167678949025</v>
      </c>
      <c r="AD39" s="43">
        <f aca="true" t="shared" si="96" ref="AD39:AD70">I39/S39*100</f>
        <v>25.665399239543724</v>
      </c>
      <c r="AE39" s="43">
        <f t="shared" si="85"/>
        <v>20.582283459246376</v>
      </c>
      <c r="AF39" s="43">
        <f aca="true" t="shared" si="97" ref="AF39:AF70">J39/R39*100</f>
        <v>31.826157376164126</v>
      </c>
      <c r="AG39" s="43">
        <f aca="true" t="shared" si="98" ref="AG39:AG70">K39/S39*100</f>
        <v>77.75665399239544</v>
      </c>
      <c r="AH39" s="43">
        <f t="shared" si="86"/>
        <v>54.79140568427978</v>
      </c>
      <c r="AI39" s="43"/>
      <c r="AJ39" s="43"/>
      <c r="AK39" s="43"/>
      <c r="AL39" s="43">
        <f aca="true" t="shared" si="99" ref="AL39:AL70">N39/R39*100</f>
        <v>80.99608584154406</v>
      </c>
      <c r="AM39" s="43">
        <f aca="true" t="shared" si="100" ref="AM39:AM70">O39/S39*100</f>
        <v>100</v>
      </c>
      <c r="AN39" s="43">
        <f t="shared" si="35"/>
        <v>90.49804292077204</v>
      </c>
      <c r="AO39" s="43"/>
      <c r="AP39" s="43"/>
      <c r="AQ39" s="43"/>
      <c r="AR39" s="13"/>
      <c r="AS39" s="11">
        <v>1848</v>
      </c>
      <c r="AT39" s="28">
        <f t="shared" si="36"/>
        <v>1.629760865888394</v>
      </c>
      <c r="AU39" s="28">
        <f t="shared" si="37"/>
        <v>2.5872452451474897</v>
      </c>
      <c r="AV39" s="28">
        <f t="shared" si="38"/>
        <v>1.0289192441112738</v>
      </c>
      <c r="AW39" s="28">
        <f t="shared" si="39"/>
        <v>1.6994486042599575</v>
      </c>
      <c r="AX39" s="28">
        <f t="shared" si="40"/>
        <v>4.216591050997202</v>
      </c>
      <c r="AY39" s="28">
        <f t="shared" si="41"/>
        <v>4.396890320744112</v>
      </c>
      <c r="AZ39" s="28">
        <f t="shared" si="87"/>
        <v>2.662066421967642</v>
      </c>
      <c r="BA39" s="28">
        <f t="shared" si="88"/>
        <v>1.6516831753184398</v>
      </c>
      <c r="BB39" s="28">
        <f aca="true" t="shared" si="101" ref="BB39:BB70">MAX(AB39,AN39)/MIN(AB39,AN39)</f>
        <v>1.0427594868855659</v>
      </c>
      <c r="BC39" s="28">
        <f aca="true" t="shared" si="102" ref="BC39:BC70">MAX(AB39,AH39)/MIN(AB39,AH39)</f>
        <v>1.5839541103112476</v>
      </c>
      <c r="BD39" s="28"/>
      <c r="BE39" s="28"/>
      <c r="BF39" s="28"/>
      <c r="BG39" s="28"/>
      <c r="BH39" s="28"/>
      <c r="BI39" s="28"/>
      <c r="BJ39" s="28"/>
      <c r="BK39" s="28"/>
      <c r="BL39" s="28"/>
      <c r="BM39" s="28"/>
      <c r="BN39" s="11">
        <v>1848</v>
      </c>
      <c r="BO39">
        <f t="shared" si="42"/>
        <v>0</v>
      </c>
      <c r="BP39">
        <f t="shared" si="14"/>
        <v>1</v>
      </c>
      <c r="BQ39">
        <f t="shared" si="15"/>
        <v>0</v>
      </c>
      <c r="BR39">
        <f t="shared" si="16"/>
        <v>0</v>
      </c>
      <c r="BS39">
        <f t="shared" si="17"/>
        <v>1</v>
      </c>
      <c r="BT39">
        <f t="shared" si="18"/>
        <v>1</v>
      </c>
      <c r="BU39">
        <f t="shared" si="19"/>
        <v>1</v>
      </c>
      <c r="BV39">
        <f t="shared" si="20"/>
        <v>0</v>
      </c>
      <c r="BW39">
        <f t="shared" si="21"/>
        <v>0</v>
      </c>
      <c r="BX39">
        <f t="shared" si="22"/>
        <v>0</v>
      </c>
      <c r="BY39">
        <f t="shared" si="23"/>
        <v>0</v>
      </c>
      <c r="BZ39">
        <f t="shared" si="24"/>
        <v>0</v>
      </c>
      <c r="CA39">
        <f t="shared" si="25"/>
        <v>0</v>
      </c>
      <c r="CB39">
        <f t="shared" si="26"/>
        <v>0</v>
      </c>
      <c r="CC39">
        <f t="shared" si="27"/>
        <v>0</v>
      </c>
      <c r="CD39">
        <f t="shared" si="28"/>
        <v>0</v>
      </c>
      <c r="CE39">
        <f t="shared" si="29"/>
        <v>0</v>
      </c>
      <c r="CF39">
        <f t="shared" si="30"/>
        <v>0</v>
      </c>
      <c r="CG39">
        <f t="shared" si="31"/>
        <v>0</v>
      </c>
      <c r="CH39">
        <f t="shared" si="32"/>
        <v>0</v>
      </c>
      <c r="CI39" s="11">
        <v>1848</v>
      </c>
      <c r="CJ39">
        <f t="shared" si="43"/>
        <v>0</v>
      </c>
      <c r="CK39">
        <f t="shared" si="44"/>
        <v>0</v>
      </c>
      <c r="CL39">
        <f t="shared" si="45"/>
        <v>0</v>
      </c>
      <c r="CM39">
        <f t="shared" si="46"/>
        <v>0</v>
      </c>
      <c r="CN39">
        <f t="shared" si="47"/>
        <v>1</v>
      </c>
      <c r="CO39">
        <f t="shared" si="48"/>
        <v>1</v>
      </c>
      <c r="CP39">
        <f t="shared" si="49"/>
        <v>0</v>
      </c>
      <c r="CQ39">
        <f t="shared" si="50"/>
        <v>0</v>
      </c>
      <c r="CR39">
        <f t="shared" si="51"/>
        <v>0</v>
      </c>
      <c r="CS39">
        <f t="shared" si="52"/>
        <v>0</v>
      </c>
      <c r="CT39">
        <f t="shared" si="53"/>
        <v>0</v>
      </c>
      <c r="CU39">
        <f t="shared" si="54"/>
        <v>0</v>
      </c>
      <c r="CV39">
        <f t="shared" si="55"/>
        <v>0</v>
      </c>
      <c r="CW39">
        <f t="shared" si="56"/>
        <v>0</v>
      </c>
      <c r="CX39">
        <f t="shared" si="57"/>
        <v>0</v>
      </c>
      <c r="CY39">
        <f t="shared" si="58"/>
        <v>0</v>
      </c>
      <c r="CZ39">
        <f t="shared" si="59"/>
        <v>0</v>
      </c>
      <c r="DA39">
        <f t="shared" si="60"/>
        <v>0</v>
      </c>
      <c r="DB39">
        <f t="shared" si="61"/>
        <v>0</v>
      </c>
      <c r="DC39">
        <f t="shared" si="62"/>
        <v>0</v>
      </c>
      <c r="DD39" s="11">
        <v>1848</v>
      </c>
      <c r="DE39">
        <f t="shared" si="63"/>
        <v>0</v>
      </c>
      <c r="DF39">
        <f t="shared" si="64"/>
        <v>0</v>
      </c>
      <c r="DG39">
        <f t="shared" si="65"/>
        <v>0</v>
      </c>
      <c r="DH39">
        <f t="shared" si="66"/>
        <v>0</v>
      </c>
      <c r="DI39">
        <f t="shared" si="67"/>
        <v>1</v>
      </c>
      <c r="DJ39">
        <f t="shared" si="68"/>
        <v>1</v>
      </c>
      <c r="DK39">
        <f t="shared" si="69"/>
        <v>0</v>
      </c>
      <c r="DL39">
        <f t="shared" si="70"/>
        <v>0</v>
      </c>
      <c r="DM39">
        <f t="shared" si="71"/>
        <v>0</v>
      </c>
      <c r="DN39">
        <f t="shared" si="72"/>
        <v>0</v>
      </c>
      <c r="DO39">
        <f t="shared" si="73"/>
        <v>0</v>
      </c>
      <c r="DP39">
        <f t="shared" si="74"/>
        <v>0</v>
      </c>
      <c r="DQ39">
        <f t="shared" si="75"/>
        <v>0</v>
      </c>
      <c r="DR39">
        <f t="shared" si="76"/>
        <v>0</v>
      </c>
      <c r="DS39">
        <f t="shared" si="77"/>
        <v>0</v>
      </c>
      <c r="DT39">
        <f t="shared" si="78"/>
        <v>0</v>
      </c>
      <c r="DU39">
        <f t="shared" si="79"/>
        <v>0</v>
      </c>
      <c r="DV39">
        <f t="shared" si="80"/>
        <v>0</v>
      </c>
      <c r="DW39">
        <f t="shared" si="81"/>
        <v>0</v>
      </c>
      <c r="DX39">
        <f t="shared" si="82"/>
        <v>0</v>
      </c>
    </row>
    <row r="40" spans="1:128" ht="12.75">
      <c r="A40" s="9">
        <v>1849</v>
      </c>
      <c r="B40" s="30"/>
      <c r="C40" s="30"/>
      <c r="D40" s="30">
        <v>12008</v>
      </c>
      <c r="E40" s="30">
        <v>203</v>
      </c>
      <c r="F40" s="30">
        <v>19339</v>
      </c>
      <c r="G40" s="30">
        <v>465</v>
      </c>
      <c r="H40" s="30">
        <v>3571</v>
      </c>
      <c r="I40" s="30">
        <v>131</v>
      </c>
      <c r="J40" s="30">
        <v>15472</v>
      </c>
      <c r="K40" s="30">
        <v>408</v>
      </c>
      <c r="L40" s="30"/>
      <c r="M40" s="30"/>
      <c r="N40" s="30">
        <v>17790</v>
      </c>
      <c r="O40" s="30">
        <v>699</v>
      </c>
      <c r="P40" s="30"/>
      <c r="Q40" s="30"/>
      <c r="R40" s="33">
        <f t="shared" si="89"/>
        <v>19339</v>
      </c>
      <c r="S40" s="33">
        <f t="shared" si="90"/>
        <v>699</v>
      </c>
      <c r="T40" s="43"/>
      <c r="U40" s="43"/>
      <c r="V40" s="43"/>
      <c r="W40" s="43">
        <f t="shared" si="91"/>
        <v>62.092145405656964</v>
      </c>
      <c r="X40" s="43">
        <f t="shared" si="92"/>
        <v>29.0414878397711</v>
      </c>
      <c r="Y40" s="43">
        <f t="shared" si="83"/>
        <v>45.56681662271403</v>
      </c>
      <c r="Z40" s="43">
        <f t="shared" si="93"/>
        <v>100</v>
      </c>
      <c r="AA40" s="43">
        <f t="shared" si="94"/>
        <v>66.52360515021459</v>
      </c>
      <c r="AB40" s="43">
        <f t="shared" si="84"/>
        <v>83.2618025751073</v>
      </c>
      <c r="AC40" s="43">
        <f t="shared" si="95"/>
        <v>18.465277418687627</v>
      </c>
      <c r="AD40" s="43">
        <f t="shared" si="96"/>
        <v>18.741058655221746</v>
      </c>
      <c r="AE40" s="43">
        <f t="shared" si="85"/>
        <v>18.603168036954685</v>
      </c>
      <c r="AF40" s="43">
        <f t="shared" si="97"/>
        <v>80.00413671854801</v>
      </c>
      <c r="AG40" s="43">
        <f t="shared" si="98"/>
        <v>58.36909871244635</v>
      </c>
      <c r="AH40" s="43">
        <f t="shared" si="86"/>
        <v>69.18661771549718</v>
      </c>
      <c r="AI40" s="43"/>
      <c r="AJ40" s="43"/>
      <c r="AK40" s="43"/>
      <c r="AL40" s="43">
        <f t="shared" si="99"/>
        <v>91.99027871141217</v>
      </c>
      <c r="AM40" s="43">
        <f t="shared" si="100"/>
        <v>100</v>
      </c>
      <c r="AN40" s="43">
        <f t="shared" si="35"/>
        <v>95.99513935570609</v>
      </c>
      <c r="AO40" s="43"/>
      <c r="AP40" s="43"/>
      <c r="AQ40" s="43"/>
      <c r="AR40" s="13"/>
      <c r="AS40" s="11">
        <v>1849</v>
      </c>
      <c r="AT40" s="28">
        <f t="shared" si="36"/>
        <v>1.8272464206683943</v>
      </c>
      <c r="AU40" s="28">
        <f t="shared" si="37"/>
        <v>2.4494116557027703</v>
      </c>
      <c r="AV40" s="28">
        <f t="shared" si="38"/>
        <v>1.518355304219545</v>
      </c>
      <c r="AW40" s="28">
        <f t="shared" si="39"/>
        <v>2.1066896147372005</v>
      </c>
      <c r="AX40" s="28">
        <f t="shared" si="40"/>
        <v>4.4756786806263325</v>
      </c>
      <c r="AY40" s="28">
        <f t="shared" si="41"/>
        <v>5.160150097285277</v>
      </c>
      <c r="AZ40" s="28">
        <f t="shared" si="87"/>
        <v>3.719077179653479</v>
      </c>
      <c r="BA40" s="28">
        <f t="shared" si="88"/>
        <v>1.3874813153961136</v>
      </c>
      <c r="BB40" s="28">
        <f t="shared" si="101"/>
        <v>1.1529313128803875</v>
      </c>
      <c r="BC40" s="28">
        <f t="shared" si="102"/>
        <v>1.2034379671150972</v>
      </c>
      <c r="BD40" s="28"/>
      <c r="BE40" s="28"/>
      <c r="BF40" s="28"/>
      <c r="BG40" s="28"/>
      <c r="BH40" s="28"/>
      <c r="BI40" s="28"/>
      <c r="BJ40" s="28"/>
      <c r="BK40" s="28"/>
      <c r="BL40" s="28"/>
      <c r="BM40" s="28"/>
      <c r="BN40" s="11">
        <v>1849</v>
      </c>
      <c r="BO40">
        <f t="shared" si="42"/>
        <v>0</v>
      </c>
      <c r="BP40">
        <f t="shared" si="14"/>
        <v>0</v>
      </c>
      <c r="BQ40">
        <f t="shared" si="15"/>
        <v>0</v>
      </c>
      <c r="BR40">
        <f t="shared" si="16"/>
        <v>0</v>
      </c>
      <c r="BS40">
        <f t="shared" si="17"/>
        <v>1</v>
      </c>
      <c r="BT40">
        <f t="shared" si="18"/>
        <v>1</v>
      </c>
      <c r="BU40">
        <f t="shared" si="19"/>
        <v>1</v>
      </c>
      <c r="BV40">
        <f t="shared" si="20"/>
        <v>0</v>
      </c>
      <c r="BW40">
        <f t="shared" si="21"/>
        <v>0</v>
      </c>
      <c r="BX40">
        <f t="shared" si="22"/>
        <v>0</v>
      </c>
      <c r="BY40">
        <f t="shared" si="23"/>
        <v>0</v>
      </c>
      <c r="BZ40">
        <f t="shared" si="24"/>
        <v>0</v>
      </c>
      <c r="CA40">
        <f t="shared" si="25"/>
        <v>0</v>
      </c>
      <c r="CB40">
        <f t="shared" si="26"/>
        <v>0</v>
      </c>
      <c r="CC40">
        <f t="shared" si="27"/>
        <v>0</v>
      </c>
      <c r="CD40">
        <f t="shared" si="28"/>
        <v>0</v>
      </c>
      <c r="CE40">
        <f t="shared" si="29"/>
        <v>0</v>
      </c>
      <c r="CF40">
        <f t="shared" si="30"/>
        <v>0</v>
      </c>
      <c r="CG40">
        <f t="shared" si="31"/>
        <v>0</v>
      </c>
      <c r="CH40">
        <f t="shared" si="32"/>
        <v>0</v>
      </c>
      <c r="CI40" s="11">
        <v>1849</v>
      </c>
      <c r="CJ40">
        <f t="shared" si="43"/>
        <v>0</v>
      </c>
      <c r="CK40">
        <f t="shared" si="44"/>
        <v>0</v>
      </c>
      <c r="CL40">
        <f t="shared" si="45"/>
        <v>0</v>
      </c>
      <c r="CM40">
        <f t="shared" si="46"/>
        <v>0</v>
      </c>
      <c r="CN40">
        <f t="shared" si="47"/>
        <v>1</v>
      </c>
      <c r="CO40">
        <f t="shared" si="48"/>
        <v>1</v>
      </c>
      <c r="CP40">
        <f t="shared" si="49"/>
        <v>0</v>
      </c>
      <c r="CQ40">
        <f t="shared" si="50"/>
        <v>0</v>
      </c>
      <c r="CR40">
        <f t="shared" si="51"/>
        <v>0</v>
      </c>
      <c r="CS40">
        <f t="shared" si="52"/>
        <v>0</v>
      </c>
      <c r="CT40">
        <f t="shared" si="53"/>
        <v>0</v>
      </c>
      <c r="CU40">
        <f t="shared" si="54"/>
        <v>0</v>
      </c>
      <c r="CV40">
        <f t="shared" si="55"/>
        <v>0</v>
      </c>
      <c r="CW40">
        <f t="shared" si="56"/>
        <v>0</v>
      </c>
      <c r="CX40">
        <f t="shared" si="57"/>
        <v>0</v>
      </c>
      <c r="CY40">
        <f t="shared" si="58"/>
        <v>0</v>
      </c>
      <c r="CZ40">
        <f t="shared" si="59"/>
        <v>0</v>
      </c>
      <c r="DA40">
        <f t="shared" si="60"/>
        <v>0</v>
      </c>
      <c r="DB40">
        <f t="shared" si="61"/>
        <v>0</v>
      </c>
      <c r="DC40">
        <f t="shared" si="62"/>
        <v>0</v>
      </c>
      <c r="DD40" s="11">
        <v>1849</v>
      </c>
      <c r="DE40">
        <f t="shared" si="63"/>
        <v>0</v>
      </c>
      <c r="DF40">
        <f t="shared" si="64"/>
        <v>0</v>
      </c>
      <c r="DG40">
        <f t="shared" si="65"/>
        <v>0</v>
      </c>
      <c r="DH40">
        <f t="shared" si="66"/>
        <v>0</v>
      </c>
      <c r="DI40">
        <f t="shared" si="67"/>
        <v>1</v>
      </c>
      <c r="DJ40">
        <f t="shared" si="68"/>
        <v>1</v>
      </c>
      <c r="DK40">
        <f t="shared" si="69"/>
        <v>0</v>
      </c>
      <c r="DL40">
        <f t="shared" si="70"/>
        <v>0</v>
      </c>
      <c r="DM40">
        <f t="shared" si="71"/>
        <v>0</v>
      </c>
      <c r="DN40">
        <f t="shared" si="72"/>
        <v>0</v>
      </c>
      <c r="DO40">
        <f t="shared" si="73"/>
        <v>0</v>
      </c>
      <c r="DP40">
        <f t="shared" si="74"/>
        <v>0</v>
      </c>
      <c r="DQ40">
        <f t="shared" si="75"/>
        <v>0</v>
      </c>
      <c r="DR40">
        <f t="shared" si="76"/>
        <v>0</v>
      </c>
      <c r="DS40">
        <f t="shared" si="77"/>
        <v>0</v>
      </c>
      <c r="DT40">
        <f t="shared" si="78"/>
        <v>0</v>
      </c>
      <c r="DU40">
        <f t="shared" si="79"/>
        <v>0</v>
      </c>
      <c r="DV40">
        <f t="shared" si="80"/>
        <v>0</v>
      </c>
      <c r="DW40">
        <f t="shared" si="81"/>
        <v>0</v>
      </c>
      <c r="DX40">
        <f t="shared" si="82"/>
        <v>0</v>
      </c>
    </row>
    <row r="41" spans="1:128" ht="12.75">
      <c r="A41" s="9">
        <v>1850</v>
      </c>
      <c r="B41" s="30"/>
      <c r="C41" s="30"/>
      <c r="D41" s="30">
        <v>11606</v>
      </c>
      <c r="E41" s="30">
        <v>201</v>
      </c>
      <c r="F41" s="30">
        <v>16838</v>
      </c>
      <c r="G41" s="30">
        <v>439</v>
      </c>
      <c r="H41" s="30">
        <v>3528</v>
      </c>
      <c r="I41" s="30">
        <v>131</v>
      </c>
      <c r="J41" s="30">
        <v>11210</v>
      </c>
      <c r="K41" s="30">
        <v>434</v>
      </c>
      <c r="L41" s="30"/>
      <c r="M41" s="30"/>
      <c r="N41" s="30">
        <v>18647</v>
      </c>
      <c r="O41" s="30">
        <v>871</v>
      </c>
      <c r="P41" s="30"/>
      <c r="Q41" s="30"/>
      <c r="R41" s="33">
        <f t="shared" si="89"/>
        <v>18647</v>
      </c>
      <c r="S41" s="33">
        <f t="shared" si="90"/>
        <v>871</v>
      </c>
      <c r="T41" s="43"/>
      <c r="U41" s="43"/>
      <c r="V41" s="43"/>
      <c r="W41" s="43">
        <f t="shared" si="91"/>
        <v>62.24057489140344</v>
      </c>
      <c r="X41" s="43">
        <f t="shared" si="92"/>
        <v>23.076923076923077</v>
      </c>
      <c r="Y41" s="43">
        <f t="shared" si="83"/>
        <v>42.65874898416326</v>
      </c>
      <c r="Z41" s="43">
        <f t="shared" si="93"/>
        <v>90.29870756690084</v>
      </c>
      <c r="AA41" s="43">
        <f t="shared" si="94"/>
        <v>50.401836969001145</v>
      </c>
      <c r="AB41" s="43">
        <f t="shared" si="84"/>
        <v>70.350272267951</v>
      </c>
      <c r="AC41" s="43">
        <f t="shared" si="95"/>
        <v>18.91993350136751</v>
      </c>
      <c r="AD41" s="43">
        <f t="shared" si="96"/>
        <v>15.040183696900113</v>
      </c>
      <c r="AE41" s="43">
        <f t="shared" si="85"/>
        <v>16.980058599133812</v>
      </c>
      <c r="AF41" s="43">
        <f t="shared" si="97"/>
        <v>60.116908886147904</v>
      </c>
      <c r="AG41" s="43">
        <f t="shared" si="98"/>
        <v>49.827784156142364</v>
      </c>
      <c r="AH41" s="43">
        <f t="shared" si="86"/>
        <v>54.972346521145134</v>
      </c>
      <c r="AI41" s="43"/>
      <c r="AJ41" s="43"/>
      <c r="AK41" s="43"/>
      <c r="AL41" s="43">
        <f t="shared" si="99"/>
        <v>100</v>
      </c>
      <c r="AM41" s="43">
        <f t="shared" si="100"/>
        <v>100</v>
      </c>
      <c r="AN41" s="43">
        <f t="shared" si="35"/>
        <v>100</v>
      </c>
      <c r="AO41" s="43"/>
      <c r="AP41" s="43"/>
      <c r="AQ41" s="43"/>
      <c r="AR41" s="13"/>
      <c r="AS41" s="11">
        <v>1850</v>
      </c>
      <c r="AT41" s="28">
        <f t="shared" si="36"/>
        <v>1.6491405384172895</v>
      </c>
      <c r="AU41" s="28">
        <f t="shared" si="37"/>
        <v>2.5122851452549977</v>
      </c>
      <c r="AV41" s="28">
        <f t="shared" si="38"/>
        <v>1.2886535079018189</v>
      </c>
      <c r="AW41" s="28">
        <f t="shared" si="39"/>
        <v>2.344185012015337</v>
      </c>
      <c r="AX41" s="28">
        <f t="shared" si="40"/>
        <v>4.143111277103585</v>
      </c>
      <c r="AY41" s="28">
        <f t="shared" si="41"/>
        <v>5.889261183415539</v>
      </c>
      <c r="AZ41" s="28">
        <f t="shared" si="87"/>
        <v>3.237465065282483</v>
      </c>
      <c r="BA41" s="28">
        <f t="shared" si="88"/>
        <v>1.8190964426365712</v>
      </c>
      <c r="BB41" s="28">
        <f t="shared" si="101"/>
        <v>1.4214586067146797</v>
      </c>
      <c r="BC41" s="28">
        <f t="shared" si="102"/>
        <v>1.2797393002114388</v>
      </c>
      <c r="BD41" s="28"/>
      <c r="BE41" s="28"/>
      <c r="BF41" s="28"/>
      <c r="BG41" s="28"/>
      <c r="BH41" s="28"/>
      <c r="BI41" s="28"/>
      <c r="BJ41" s="28"/>
      <c r="BK41" s="28"/>
      <c r="BL41" s="28"/>
      <c r="BM41" s="28"/>
      <c r="BN41" s="11">
        <v>1850</v>
      </c>
      <c r="BO41">
        <f t="shared" si="42"/>
        <v>0</v>
      </c>
      <c r="BP41">
        <f t="shared" si="14"/>
        <v>1</v>
      </c>
      <c r="BQ41">
        <f t="shared" si="15"/>
        <v>0</v>
      </c>
      <c r="BR41">
        <f t="shared" si="16"/>
        <v>0</v>
      </c>
      <c r="BS41">
        <f t="shared" si="17"/>
        <v>1</v>
      </c>
      <c r="BT41">
        <f t="shared" si="18"/>
        <v>1</v>
      </c>
      <c r="BU41">
        <f t="shared" si="19"/>
        <v>1</v>
      </c>
      <c r="BV41">
        <f t="shared" si="20"/>
        <v>0</v>
      </c>
      <c r="BW41">
        <f t="shared" si="21"/>
        <v>0</v>
      </c>
      <c r="BX41">
        <f t="shared" si="22"/>
        <v>0</v>
      </c>
      <c r="BY41">
        <f t="shared" si="23"/>
        <v>0</v>
      </c>
      <c r="BZ41">
        <f t="shared" si="24"/>
        <v>0</v>
      </c>
      <c r="CA41">
        <f t="shared" si="25"/>
        <v>0</v>
      </c>
      <c r="CB41">
        <f t="shared" si="26"/>
        <v>0</v>
      </c>
      <c r="CC41">
        <f t="shared" si="27"/>
        <v>0</v>
      </c>
      <c r="CD41">
        <f t="shared" si="28"/>
        <v>0</v>
      </c>
      <c r="CE41">
        <f t="shared" si="29"/>
        <v>0</v>
      </c>
      <c r="CF41">
        <f t="shared" si="30"/>
        <v>0</v>
      </c>
      <c r="CG41">
        <f t="shared" si="31"/>
        <v>0</v>
      </c>
      <c r="CH41">
        <f t="shared" si="32"/>
        <v>0</v>
      </c>
      <c r="CI41" s="11">
        <v>1850</v>
      </c>
      <c r="CJ41">
        <f t="shared" si="43"/>
        <v>0</v>
      </c>
      <c r="CK41">
        <f t="shared" si="44"/>
        <v>0</v>
      </c>
      <c r="CL41">
        <f t="shared" si="45"/>
        <v>0</v>
      </c>
      <c r="CM41">
        <f t="shared" si="46"/>
        <v>0</v>
      </c>
      <c r="CN41">
        <f t="shared" si="47"/>
        <v>1</v>
      </c>
      <c r="CO41">
        <f t="shared" si="48"/>
        <v>1</v>
      </c>
      <c r="CP41">
        <f t="shared" si="49"/>
        <v>1</v>
      </c>
      <c r="CQ41">
        <f t="shared" si="50"/>
        <v>0</v>
      </c>
      <c r="CR41">
        <f t="shared" si="51"/>
        <v>0</v>
      </c>
      <c r="CS41">
        <f t="shared" si="52"/>
        <v>0</v>
      </c>
      <c r="CT41">
        <f t="shared" si="53"/>
        <v>0</v>
      </c>
      <c r="CU41">
        <f t="shared" si="54"/>
        <v>0</v>
      </c>
      <c r="CV41">
        <f t="shared" si="55"/>
        <v>0</v>
      </c>
      <c r="CW41">
        <f t="shared" si="56"/>
        <v>0</v>
      </c>
      <c r="CX41">
        <f t="shared" si="57"/>
        <v>0</v>
      </c>
      <c r="CY41">
        <f t="shared" si="58"/>
        <v>0</v>
      </c>
      <c r="CZ41">
        <f t="shared" si="59"/>
        <v>0</v>
      </c>
      <c r="DA41">
        <f t="shared" si="60"/>
        <v>0</v>
      </c>
      <c r="DB41">
        <f t="shared" si="61"/>
        <v>0</v>
      </c>
      <c r="DC41">
        <f t="shared" si="62"/>
        <v>0</v>
      </c>
      <c r="DD41" s="11">
        <v>1850</v>
      </c>
      <c r="DE41">
        <f t="shared" si="63"/>
        <v>0</v>
      </c>
      <c r="DF41">
        <f t="shared" si="64"/>
        <v>0</v>
      </c>
      <c r="DG41">
        <f t="shared" si="65"/>
        <v>0</v>
      </c>
      <c r="DH41">
        <f t="shared" si="66"/>
        <v>0</v>
      </c>
      <c r="DI41">
        <f t="shared" si="67"/>
        <v>1</v>
      </c>
      <c r="DJ41">
        <f t="shared" si="68"/>
        <v>1</v>
      </c>
      <c r="DK41">
        <f t="shared" si="69"/>
        <v>0</v>
      </c>
      <c r="DL41">
        <f t="shared" si="70"/>
        <v>0</v>
      </c>
      <c r="DM41">
        <f t="shared" si="71"/>
        <v>0</v>
      </c>
      <c r="DN41">
        <f t="shared" si="72"/>
        <v>0</v>
      </c>
      <c r="DO41">
        <f t="shared" si="73"/>
        <v>0</v>
      </c>
      <c r="DP41">
        <f t="shared" si="74"/>
        <v>0</v>
      </c>
      <c r="DQ41">
        <f t="shared" si="75"/>
        <v>0</v>
      </c>
      <c r="DR41">
        <f t="shared" si="76"/>
        <v>0</v>
      </c>
      <c r="DS41">
        <f t="shared" si="77"/>
        <v>0</v>
      </c>
      <c r="DT41">
        <f t="shared" si="78"/>
        <v>0</v>
      </c>
      <c r="DU41">
        <f t="shared" si="79"/>
        <v>0</v>
      </c>
      <c r="DV41">
        <f t="shared" si="80"/>
        <v>0</v>
      </c>
      <c r="DW41">
        <f t="shared" si="81"/>
        <v>0</v>
      </c>
      <c r="DX41">
        <f t="shared" si="82"/>
        <v>0</v>
      </c>
    </row>
    <row r="42" spans="1:128" ht="12.75">
      <c r="A42" s="9">
        <v>1851</v>
      </c>
      <c r="B42" s="30"/>
      <c r="C42" s="30"/>
      <c r="D42" s="30">
        <v>10941</v>
      </c>
      <c r="E42" s="30">
        <v>198</v>
      </c>
      <c r="F42" s="30">
        <v>16588</v>
      </c>
      <c r="G42" s="30">
        <v>402</v>
      </c>
      <c r="H42" s="30">
        <v>3413</v>
      </c>
      <c r="I42" s="30">
        <v>134</v>
      </c>
      <c r="J42" s="30">
        <v>10118</v>
      </c>
      <c r="K42" s="30">
        <v>461</v>
      </c>
      <c r="L42" s="30"/>
      <c r="M42" s="30"/>
      <c r="N42" s="30">
        <v>16522</v>
      </c>
      <c r="O42" s="30">
        <v>560</v>
      </c>
      <c r="P42" s="30"/>
      <c r="Q42" s="30"/>
      <c r="R42" s="33">
        <f t="shared" si="89"/>
        <v>16588</v>
      </c>
      <c r="S42" s="33">
        <f t="shared" si="90"/>
        <v>560</v>
      </c>
      <c r="T42" s="43"/>
      <c r="U42" s="43"/>
      <c r="V42" s="43"/>
      <c r="W42" s="43">
        <f t="shared" si="91"/>
        <v>65.95731854352545</v>
      </c>
      <c r="X42" s="43">
        <f t="shared" si="92"/>
        <v>35.35714285714286</v>
      </c>
      <c r="Y42" s="43">
        <f t="shared" si="83"/>
        <v>50.65723070033415</v>
      </c>
      <c r="Z42" s="43">
        <f t="shared" si="93"/>
        <v>100</v>
      </c>
      <c r="AA42" s="43">
        <f t="shared" si="94"/>
        <v>71.78571428571429</v>
      </c>
      <c r="AB42" s="43">
        <f t="shared" si="84"/>
        <v>85.89285714285714</v>
      </c>
      <c r="AC42" s="43">
        <f t="shared" si="95"/>
        <v>20.57511454063178</v>
      </c>
      <c r="AD42" s="43">
        <f t="shared" si="96"/>
        <v>23.92857142857143</v>
      </c>
      <c r="AE42" s="43">
        <f t="shared" si="85"/>
        <v>22.251842984601605</v>
      </c>
      <c r="AF42" s="43">
        <f t="shared" si="97"/>
        <v>60.995900651073065</v>
      </c>
      <c r="AG42" s="43">
        <f t="shared" si="98"/>
        <v>82.32142857142857</v>
      </c>
      <c r="AH42" s="43">
        <f t="shared" si="86"/>
        <v>71.65866461125081</v>
      </c>
      <c r="AI42" s="43"/>
      <c r="AJ42" s="43"/>
      <c r="AK42" s="43"/>
      <c r="AL42" s="43">
        <f t="shared" si="99"/>
        <v>99.60212201591511</v>
      </c>
      <c r="AM42" s="43">
        <f t="shared" si="100"/>
        <v>100</v>
      </c>
      <c r="AN42" s="43">
        <f t="shared" si="35"/>
        <v>99.80106100795756</v>
      </c>
      <c r="AO42" s="43"/>
      <c r="AP42" s="43"/>
      <c r="AQ42" s="43"/>
      <c r="AR42" s="13"/>
      <c r="AS42" s="11">
        <v>1851</v>
      </c>
      <c r="AT42" s="28">
        <f t="shared" si="36"/>
        <v>1.6955695357877223</v>
      </c>
      <c r="AU42" s="28">
        <f t="shared" si="37"/>
        <v>2.2765409020452476</v>
      </c>
      <c r="AV42" s="28">
        <f t="shared" si="38"/>
        <v>1.4145791947284265</v>
      </c>
      <c r="AW42" s="28">
        <f t="shared" si="39"/>
        <v>1.9701246915437727</v>
      </c>
      <c r="AX42" s="28">
        <f t="shared" si="40"/>
        <v>3.860033400482623</v>
      </c>
      <c r="AY42" s="28">
        <f t="shared" si="41"/>
        <v>4.485069442428675</v>
      </c>
      <c r="AZ42" s="28">
        <f t="shared" si="87"/>
        <v>3.220347395981492</v>
      </c>
      <c r="BA42" s="28">
        <f t="shared" si="88"/>
        <v>1.3927284516028817</v>
      </c>
      <c r="BB42" s="28">
        <f t="shared" si="101"/>
        <v>1.1619250346040797</v>
      </c>
      <c r="BC42" s="28">
        <f t="shared" si="102"/>
        <v>1.1986388193085513</v>
      </c>
      <c r="BD42" s="28"/>
      <c r="BE42" s="28"/>
      <c r="BF42" s="28"/>
      <c r="BG42" s="28"/>
      <c r="BH42" s="28"/>
      <c r="BI42" s="28"/>
      <c r="BJ42" s="28"/>
      <c r="BK42" s="28"/>
      <c r="BL42" s="28"/>
      <c r="BM42" s="28"/>
      <c r="BN42" s="11">
        <v>1851</v>
      </c>
      <c r="BO42">
        <f t="shared" si="42"/>
        <v>0</v>
      </c>
      <c r="BP42">
        <f t="shared" si="14"/>
        <v>0</v>
      </c>
      <c r="BQ42">
        <f t="shared" si="15"/>
        <v>0</v>
      </c>
      <c r="BR42">
        <f t="shared" si="16"/>
        <v>0</v>
      </c>
      <c r="BS42">
        <f t="shared" si="17"/>
        <v>1</v>
      </c>
      <c r="BT42">
        <f t="shared" si="18"/>
        <v>1</v>
      </c>
      <c r="BU42">
        <f t="shared" si="19"/>
        <v>1</v>
      </c>
      <c r="BV42">
        <f t="shared" si="20"/>
        <v>0</v>
      </c>
      <c r="BW42">
        <f t="shared" si="21"/>
        <v>0</v>
      </c>
      <c r="BX42">
        <f t="shared" si="22"/>
        <v>0</v>
      </c>
      <c r="BY42">
        <f t="shared" si="23"/>
        <v>0</v>
      </c>
      <c r="BZ42">
        <f t="shared" si="24"/>
        <v>0</v>
      </c>
      <c r="CA42">
        <f t="shared" si="25"/>
        <v>0</v>
      </c>
      <c r="CB42">
        <f t="shared" si="26"/>
        <v>0</v>
      </c>
      <c r="CC42">
        <f t="shared" si="27"/>
        <v>0</v>
      </c>
      <c r="CD42">
        <f t="shared" si="28"/>
        <v>0</v>
      </c>
      <c r="CE42">
        <f t="shared" si="29"/>
        <v>0</v>
      </c>
      <c r="CF42">
        <f t="shared" si="30"/>
        <v>0</v>
      </c>
      <c r="CG42">
        <f t="shared" si="31"/>
        <v>0</v>
      </c>
      <c r="CH42">
        <f t="shared" si="32"/>
        <v>0</v>
      </c>
      <c r="CI42" s="11">
        <v>1851</v>
      </c>
      <c r="CJ42">
        <f t="shared" si="43"/>
        <v>0</v>
      </c>
      <c r="CK42">
        <f t="shared" si="44"/>
        <v>0</v>
      </c>
      <c r="CL42">
        <f t="shared" si="45"/>
        <v>0</v>
      </c>
      <c r="CM42">
        <f t="shared" si="46"/>
        <v>0</v>
      </c>
      <c r="CN42">
        <f t="shared" si="47"/>
        <v>1</v>
      </c>
      <c r="CO42">
        <f t="shared" si="48"/>
        <v>1</v>
      </c>
      <c r="CP42">
        <f t="shared" si="49"/>
        <v>1</v>
      </c>
      <c r="CQ42">
        <f t="shared" si="50"/>
        <v>0</v>
      </c>
      <c r="CR42">
        <f t="shared" si="51"/>
        <v>0</v>
      </c>
      <c r="CS42">
        <f t="shared" si="52"/>
        <v>0</v>
      </c>
      <c r="CT42">
        <f t="shared" si="53"/>
        <v>0</v>
      </c>
      <c r="CU42">
        <f t="shared" si="54"/>
        <v>0</v>
      </c>
      <c r="CV42">
        <f t="shared" si="55"/>
        <v>0</v>
      </c>
      <c r="CW42">
        <f t="shared" si="56"/>
        <v>0</v>
      </c>
      <c r="CX42">
        <f t="shared" si="57"/>
        <v>0</v>
      </c>
      <c r="CY42">
        <f t="shared" si="58"/>
        <v>0</v>
      </c>
      <c r="CZ42">
        <f t="shared" si="59"/>
        <v>0</v>
      </c>
      <c r="DA42">
        <f t="shared" si="60"/>
        <v>0</v>
      </c>
      <c r="DB42">
        <f t="shared" si="61"/>
        <v>0</v>
      </c>
      <c r="DC42">
        <f t="shared" si="62"/>
        <v>0</v>
      </c>
      <c r="DD42" s="11">
        <v>1851</v>
      </c>
      <c r="DE42">
        <f t="shared" si="63"/>
        <v>0</v>
      </c>
      <c r="DF42">
        <f t="shared" si="64"/>
        <v>0</v>
      </c>
      <c r="DG42">
        <f t="shared" si="65"/>
        <v>0</v>
      </c>
      <c r="DH42">
        <f t="shared" si="66"/>
        <v>0</v>
      </c>
      <c r="DI42">
        <f t="shared" si="67"/>
        <v>1</v>
      </c>
      <c r="DJ42">
        <f t="shared" si="68"/>
        <v>1</v>
      </c>
      <c r="DK42">
        <f t="shared" si="69"/>
        <v>0</v>
      </c>
      <c r="DL42">
        <f t="shared" si="70"/>
        <v>0</v>
      </c>
      <c r="DM42">
        <f t="shared" si="71"/>
        <v>0</v>
      </c>
      <c r="DN42">
        <f t="shared" si="72"/>
        <v>0</v>
      </c>
      <c r="DO42">
        <f t="shared" si="73"/>
        <v>0</v>
      </c>
      <c r="DP42">
        <f t="shared" si="74"/>
        <v>0</v>
      </c>
      <c r="DQ42">
        <f t="shared" si="75"/>
        <v>0</v>
      </c>
      <c r="DR42">
        <f t="shared" si="76"/>
        <v>0</v>
      </c>
      <c r="DS42">
        <f t="shared" si="77"/>
        <v>0</v>
      </c>
      <c r="DT42">
        <f t="shared" si="78"/>
        <v>0</v>
      </c>
      <c r="DU42">
        <f t="shared" si="79"/>
        <v>0</v>
      </c>
      <c r="DV42">
        <f t="shared" si="80"/>
        <v>0</v>
      </c>
      <c r="DW42">
        <f t="shared" si="81"/>
        <v>0</v>
      </c>
      <c r="DX42">
        <f t="shared" si="82"/>
        <v>0</v>
      </c>
    </row>
    <row r="43" spans="1:128" ht="12.75">
      <c r="A43" s="9">
        <v>1852</v>
      </c>
      <c r="B43" s="30"/>
      <c r="C43" s="30"/>
      <c r="D43" s="30">
        <v>10132</v>
      </c>
      <c r="E43" s="30">
        <v>201</v>
      </c>
      <c r="F43" s="30">
        <v>17272</v>
      </c>
      <c r="G43" s="30">
        <v>397</v>
      </c>
      <c r="H43" s="30">
        <v>3675</v>
      </c>
      <c r="I43" s="30">
        <v>138</v>
      </c>
      <c r="J43" s="30">
        <v>9491</v>
      </c>
      <c r="K43" s="30">
        <v>487</v>
      </c>
      <c r="L43" s="30"/>
      <c r="M43" s="30"/>
      <c r="N43" s="30">
        <v>15692</v>
      </c>
      <c r="O43" s="30">
        <v>756</v>
      </c>
      <c r="P43" s="30"/>
      <c r="Q43" s="30"/>
      <c r="R43" s="33">
        <f t="shared" si="89"/>
        <v>17272</v>
      </c>
      <c r="S43" s="33">
        <f t="shared" si="90"/>
        <v>756</v>
      </c>
      <c r="T43" s="43"/>
      <c r="U43" s="43"/>
      <c r="V43" s="43"/>
      <c r="W43" s="43">
        <f t="shared" si="91"/>
        <v>58.661417322834644</v>
      </c>
      <c r="X43" s="43">
        <f t="shared" si="92"/>
        <v>26.58730158730159</v>
      </c>
      <c r="Y43" s="43">
        <f t="shared" si="83"/>
        <v>42.62435945506812</v>
      </c>
      <c r="Z43" s="43">
        <f t="shared" si="93"/>
        <v>100</v>
      </c>
      <c r="AA43" s="43">
        <f t="shared" si="94"/>
        <v>52.51322751322751</v>
      </c>
      <c r="AB43" s="43">
        <f t="shared" si="84"/>
        <v>76.25661375661376</v>
      </c>
      <c r="AC43" s="43">
        <f t="shared" si="95"/>
        <v>21.277211672070404</v>
      </c>
      <c r="AD43" s="43">
        <f t="shared" si="96"/>
        <v>18.253968253968253</v>
      </c>
      <c r="AE43" s="43">
        <f t="shared" si="85"/>
        <v>19.76558996301933</v>
      </c>
      <c r="AF43" s="43">
        <f t="shared" si="97"/>
        <v>54.95020842982863</v>
      </c>
      <c r="AG43" s="43">
        <f t="shared" si="98"/>
        <v>64.41798941798942</v>
      </c>
      <c r="AH43" s="43">
        <f t="shared" si="86"/>
        <v>59.68409892390902</v>
      </c>
      <c r="AI43" s="43"/>
      <c r="AJ43" s="43"/>
      <c r="AK43" s="43"/>
      <c r="AL43" s="43">
        <f t="shared" si="99"/>
        <v>90.85224641037517</v>
      </c>
      <c r="AM43" s="43">
        <f t="shared" si="100"/>
        <v>100</v>
      </c>
      <c r="AN43" s="43">
        <f t="shared" si="35"/>
        <v>95.4261232051876</v>
      </c>
      <c r="AO43" s="43"/>
      <c r="AP43" s="43"/>
      <c r="AQ43" s="43"/>
      <c r="AR43" s="13"/>
      <c r="AS43" s="11">
        <v>1852</v>
      </c>
      <c r="AT43" s="28">
        <f t="shared" si="36"/>
        <v>1.7890383511099708</v>
      </c>
      <c r="AU43" s="28">
        <f t="shared" si="37"/>
        <v>2.1564931547612125</v>
      </c>
      <c r="AV43" s="28">
        <f t="shared" si="38"/>
        <v>1.4002345064404826</v>
      </c>
      <c r="AW43" s="28">
        <f t="shared" si="39"/>
        <v>2.2387696712669602</v>
      </c>
      <c r="AX43" s="28">
        <f t="shared" si="40"/>
        <v>3.858048957773939</v>
      </c>
      <c r="AY43" s="28">
        <f t="shared" si="41"/>
        <v>4.82789147117421</v>
      </c>
      <c r="AZ43" s="28">
        <f t="shared" si="87"/>
        <v>3.0195961281993458</v>
      </c>
      <c r="BA43" s="28">
        <f t="shared" si="88"/>
        <v>1.5988533784659447</v>
      </c>
      <c r="BB43" s="28">
        <f t="shared" si="101"/>
        <v>1.2513815983195458</v>
      </c>
      <c r="BC43" s="28">
        <f t="shared" si="102"/>
        <v>1.2776705208171604</v>
      </c>
      <c r="BD43" s="28"/>
      <c r="BE43" s="28"/>
      <c r="BF43" s="28"/>
      <c r="BG43" s="28"/>
      <c r="BH43" s="28"/>
      <c r="BI43" s="28"/>
      <c r="BJ43" s="28"/>
      <c r="BK43" s="28"/>
      <c r="BL43" s="28"/>
      <c r="BM43" s="28"/>
      <c r="BN43" s="11">
        <v>1852</v>
      </c>
      <c r="BO43">
        <f t="shared" si="42"/>
        <v>0</v>
      </c>
      <c r="BP43">
        <f t="shared" si="14"/>
        <v>0</v>
      </c>
      <c r="BQ43">
        <f t="shared" si="15"/>
        <v>0</v>
      </c>
      <c r="BR43">
        <f t="shared" si="16"/>
        <v>0</v>
      </c>
      <c r="BS43">
        <f t="shared" si="17"/>
        <v>1</v>
      </c>
      <c r="BT43">
        <f t="shared" si="18"/>
        <v>1</v>
      </c>
      <c r="BU43">
        <f t="shared" si="19"/>
        <v>1</v>
      </c>
      <c r="BV43">
        <f t="shared" si="20"/>
        <v>0</v>
      </c>
      <c r="BW43">
        <f t="shared" si="21"/>
        <v>0</v>
      </c>
      <c r="BX43">
        <f t="shared" si="22"/>
        <v>0</v>
      </c>
      <c r="BY43">
        <f t="shared" si="23"/>
        <v>0</v>
      </c>
      <c r="BZ43">
        <f t="shared" si="24"/>
        <v>0</v>
      </c>
      <c r="CA43">
        <f t="shared" si="25"/>
        <v>0</v>
      </c>
      <c r="CB43">
        <f t="shared" si="26"/>
        <v>0</v>
      </c>
      <c r="CC43">
        <f t="shared" si="27"/>
        <v>0</v>
      </c>
      <c r="CD43">
        <f t="shared" si="28"/>
        <v>0</v>
      </c>
      <c r="CE43">
        <f t="shared" si="29"/>
        <v>0</v>
      </c>
      <c r="CF43">
        <f t="shared" si="30"/>
        <v>0</v>
      </c>
      <c r="CG43">
        <f t="shared" si="31"/>
        <v>0</v>
      </c>
      <c r="CH43">
        <f t="shared" si="32"/>
        <v>0</v>
      </c>
      <c r="CI43" s="11">
        <v>1852</v>
      </c>
      <c r="CJ43">
        <f t="shared" si="43"/>
        <v>0</v>
      </c>
      <c r="CK43">
        <f t="shared" si="44"/>
        <v>0</v>
      </c>
      <c r="CL43">
        <f t="shared" si="45"/>
        <v>0</v>
      </c>
      <c r="CM43">
        <f t="shared" si="46"/>
        <v>0</v>
      </c>
      <c r="CN43">
        <f t="shared" si="47"/>
        <v>1</v>
      </c>
      <c r="CO43">
        <f t="shared" si="48"/>
        <v>1</v>
      </c>
      <c r="CP43">
        <f t="shared" si="49"/>
        <v>1</v>
      </c>
      <c r="CQ43">
        <f t="shared" si="50"/>
        <v>0</v>
      </c>
      <c r="CR43">
        <f t="shared" si="51"/>
        <v>0</v>
      </c>
      <c r="CS43">
        <f t="shared" si="52"/>
        <v>0</v>
      </c>
      <c r="CT43">
        <f t="shared" si="53"/>
        <v>0</v>
      </c>
      <c r="CU43">
        <f t="shared" si="54"/>
        <v>0</v>
      </c>
      <c r="CV43">
        <f t="shared" si="55"/>
        <v>0</v>
      </c>
      <c r="CW43">
        <f t="shared" si="56"/>
        <v>0</v>
      </c>
      <c r="CX43">
        <f t="shared" si="57"/>
        <v>0</v>
      </c>
      <c r="CY43">
        <f t="shared" si="58"/>
        <v>0</v>
      </c>
      <c r="CZ43">
        <f t="shared" si="59"/>
        <v>0</v>
      </c>
      <c r="DA43">
        <f t="shared" si="60"/>
        <v>0</v>
      </c>
      <c r="DB43">
        <f t="shared" si="61"/>
        <v>0</v>
      </c>
      <c r="DC43">
        <f t="shared" si="62"/>
        <v>0</v>
      </c>
      <c r="DD43" s="11">
        <v>1852</v>
      </c>
      <c r="DE43">
        <f t="shared" si="63"/>
        <v>0</v>
      </c>
      <c r="DF43">
        <f t="shared" si="64"/>
        <v>0</v>
      </c>
      <c r="DG43">
        <f t="shared" si="65"/>
        <v>0</v>
      </c>
      <c r="DH43">
        <f t="shared" si="66"/>
        <v>0</v>
      </c>
      <c r="DI43">
        <f t="shared" si="67"/>
        <v>1</v>
      </c>
      <c r="DJ43">
        <f t="shared" si="68"/>
        <v>1</v>
      </c>
      <c r="DK43">
        <f t="shared" si="69"/>
        <v>1</v>
      </c>
      <c r="DL43">
        <f t="shared" si="70"/>
        <v>0</v>
      </c>
      <c r="DM43">
        <f t="shared" si="71"/>
        <v>0</v>
      </c>
      <c r="DN43">
        <f t="shared" si="72"/>
        <v>0</v>
      </c>
      <c r="DO43">
        <f t="shared" si="73"/>
        <v>0</v>
      </c>
      <c r="DP43">
        <f t="shared" si="74"/>
        <v>0</v>
      </c>
      <c r="DQ43">
        <f t="shared" si="75"/>
        <v>0</v>
      </c>
      <c r="DR43">
        <f t="shared" si="76"/>
        <v>0</v>
      </c>
      <c r="DS43">
        <f t="shared" si="77"/>
        <v>0</v>
      </c>
      <c r="DT43">
        <f t="shared" si="78"/>
        <v>0</v>
      </c>
      <c r="DU43">
        <f t="shared" si="79"/>
        <v>0</v>
      </c>
      <c r="DV43">
        <f t="shared" si="80"/>
        <v>0</v>
      </c>
      <c r="DW43">
        <f t="shared" si="81"/>
        <v>0</v>
      </c>
      <c r="DX43">
        <f t="shared" si="82"/>
        <v>0</v>
      </c>
    </row>
    <row r="44" spans="1:128" ht="12.75">
      <c r="A44" s="9">
        <v>1853</v>
      </c>
      <c r="B44" s="30"/>
      <c r="C44" s="30"/>
      <c r="D44" s="30">
        <v>9140</v>
      </c>
      <c r="E44" s="30">
        <v>213</v>
      </c>
      <c r="F44" s="30">
        <v>17578</v>
      </c>
      <c r="G44" s="30">
        <v>424</v>
      </c>
      <c r="H44" s="30">
        <v>3659</v>
      </c>
      <c r="I44" s="30">
        <v>139</v>
      </c>
      <c r="J44" s="30">
        <v>10937</v>
      </c>
      <c r="K44" s="30">
        <v>514</v>
      </c>
      <c r="L44" s="30"/>
      <c r="M44" s="30"/>
      <c r="N44" s="30">
        <v>19928</v>
      </c>
      <c r="O44" s="30">
        <v>761</v>
      </c>
      <c r="P44" s="30"/>
      <c r="Q44" s="30"/>
      <c r="R44" s="33">
        <f t="shared" si="89"/>
        <v>19928</v>
      </c>
      <c r="S44" s="33">
        <f t="shared" si="90"/>
        <v>761</v>
      </c>
      <c r="T44" s="43"/>
      <c r="U44" s="43"/>
      <c r="V44" s="43"/>
      <c r="W44" s="43">
        <f t="shared" si="91"/>
        <v>45.86511441188278</v>
      </c>
      <c r="X44" s="43">
        <f t="shared" si="92"/>
        <v>27.989487516425754</v>
      </c>
      <c r="Y44" s="43">
        <f t="shared" si="83"/>
        <v>36.92730096415427</v>
      </c>
      <c r="Z44" s="43">
        <f t="shared" si="93"/>
        <v>88.20754716981132</v>
      </c>
      <c r="AA44" s="43">
        <f t="shared" si="94"/>
        <v>55.7161629434954</v>
      </c>
      <c r="AB44" s="43">
        <f t="shared" si="84"/>
        <v>71.96185505665336</v>
      </c>
      <c r="AC44" s="43">
        <f t="shared" si="95"/>
        <v>18.36109995985548</v>
      </c>
      <c r="AD44" s="43">
        <f t="shared" si="96"/>
        <v>18.265440210249672</v>
      </c>
      <c r="AE44" s="43">
        <f t="shared" si="85"/>
        <v>18.313270085052576</v>
      </c>
      <c r="AF44" s="43">
        <f t="shared" si="97"/>
        <v>54.88257727820153</v>
      </c>
      <c r="AG44" s="43">
        <f t="shared" si="98"/>
        <v>67.54270696452038</v>
      </c>
      <c r="AH44" s="43">
        <f t="shared" si="86"/>
        <v>61.21264212136096</v>
      </c>
      <c r="AI44" s="43"/>
      <c r="AJ44" s="43"/>
      <c r="AK44" s="43"/>
      <c r="AL44" s="43">
        <f t="shared" si="99"/>
        <v>100</v>
      </c>
      <c r="AM44" s="43">
        <f t="shared" si="100"/>
        <v>100</v>
      </c>
      <c r="AN44" s="43">
        <f t="shared" si="35"/>
        <v>100</v>
      </c>
      <c r="AO44" s="43"/>
      <c r="AP44" s="43"/>
      <c r="AQ44" s="43"/>
      <c r="AR44" s="13"/>
      <c r="AS44" s="11">
        <v>1853</v>
      </c>
      <c r="AT44" s="28">
        <f t="shared" si="36"/>
        <v>1.9487439693062731</v>
      </c>
      <c r="AU44" s="28">
        <f t="shared" si="37"/>
        <v>2.0164231069957625</v>
      </c>
      <c r="AV44" s="28">
        <f t="shared" si="38"/>
        <v>1.6576527534677048</v>
      </c>
      <c r="AW44" s="28">
        <f t="shared" si="39"/>
        <v>2.7080235324285162</v>
      </c>
      <c r="AX44" s="28">
        <f t="shared" si="40"/>
        <v>3.9294923693278108</v>
      </c>
      <c r="AY44" s="28">
        <f t="shared" si="41"/>
        <v>5.460521225077149</v>
      </c>
      <c r="AZ44" s="28">
        <f t="shared" si="87"/>
        <v>3.3425293154674303</v>
      </c>
      <c r="BA44" s="28">
        <f t="shared" si="88"/>
        <v>1.633649464137469</v>
      </c>
      <c r="BB44" s="28">
        <f t="shared" si="101"/>
        <v>1.3896250995930144</v>
      </c>
      <c r="BC44" s="28">
        <f t="shared" si="102"/>
        <v>1.1756044595164</v>
      </c>
      <c r="BD44" s="28"/>
      <c r="BE44" s="28"/>
      <c r="BF44" s="28"/>
      <c r="BG44" s="28"/>
      <c r="BH44" s="28"/>
      <c r="BI44" s="28"/>
      <c r="BJ44" s="28"/>
      <c r="BK44" s="28"/>
      <c r="BL44" s="28"/>
      <c r="BM44" s="28"/>
      <c r="BN44" s="11">
        <v>1853</v>
      </c>
      <c r="BO44">
        <f t="shared" si="42"/>
        <v>0</v>
      </c>
      <c r="BP44">
        <f t="shared" si="14"/>
        <v>0</v>
      </c>
      <c r="BQ44">
        <f t="shared" si="15"/>
        <v>0</v>
      </c>
      <c r="BR44">
        <f t="shared" si="16"/>
        <v>1</v>
      </c>
      <c r="BS44">
        <f t="shared" si="17"/>
        <v>1</v>
      </c>
      <c r="BT44">
        <f t="shared" si="18"/>
        <v>1</v>
      </c>
      <c r="BU44">
        <f t="shared" si="19"/>
        <v>1</v>
      </c>
      <c r="BV44">
        <f t="shared" si="20"/>
        <v>0</v>
      </c>
      <c r="BW44">
        <f t="shared" si="21"/>
        <v>0</v>
      </c>
      <c r="BX44">
        <f t="shared" si="22"/>
        <v>0</v>
      </c>
      <c r="BY44">
        <f t="shared" si="23"/>
        <v>0</v>
      </c>
      <c r="BZ44">
        <f t="shared" si="24"/>
        <v>0</v>
      </c>
      <c r="CA44">
        <f t="shared" si="25"/>
        <v>0</v>
      </c>
      <c r="CB44">
        <f t="shared" si="26"/>
        <v>0</v>
      </c>
      <c r="CC44">
        <f t="shared" si="27"/>
        <v>0</v>
      </c>
      <c r="CD44">
        <f t="shared" si="28"/>
        <v>0</v>
      </c>
      <c r="CE44">
        <f t="shared" si="29"/>
        <v>0</v>
      </c>
      <c r="CF44">
        <f t="shared" si="30"/>
        <v>0</v>
      </c>
      <c r="CG44">
        <f t="shared" si="31"/>
        <v>0</v>
      </c>
      <c r="CH44">
        <f t="shared" si="32"/>
        <v>0</v>
      </c>
      <c r="CI44" s="11">
        <v>1853</v>
      </c>
      <c r="CJ44">
        <f t="shared" si="43"/>
        <v>0</v>
      </c>
      <c r="CK44">
        <f t="shared" si="44"/>
        <v>0</v>
      </c>
      <c r="CL44">
        <f t="shared" si="45"/>
        <v>0</v>
      </c>
      <c r="CM44">
        <f t="shared" si="46"/>
        <v>0</v>
      </c>
      <c r="CN44">
        <f t="shared" si="47"/>
        <v>1</v>
      </c>
      <c r="CO44">
        <f t="shared" si="48"/>
        <v>1</v>
      </c>
      <c r="CP44">
        <f t="shared" si="49"/>
        <v>1</v>
      </c>
      <c r="CQ44">
        <f t="shared" si="50"/>
        <v>0</v>
      </c>
      <c r="CR44">
        <f t="shared" si="51"/>
        <v>0</v>
      </c>
      <c r="CS44">
        <f t="shared" si="52"/>
        <v>0</v>
      </c>
      <c r="CT44">
        <f t="shared" si="53"/>
        <v>0</v>
      </c>
      <c r="CU44">
        <f t="shared" si="54"/>
        <v>0</v>
      </c>
      <c r="CV44">
        <f t="shared" si="55"/>
        <v>0</v>
      </c>
      <c r="CW44">
        <f t="shared" si="56"/>
        <v>0</v>
      </c>
      <c r="CX44">
        <f t="shared" si="57"/>
        <v>0</v>
      </c>
      <c r="CY44">
        <f t="shared" si="58"/>
        <v>0</v>
      </c>
      <c r="CZ44">
        <f t="shared" si="59"/>
        <v>0</v>
      </c>
      <c r="DA44">
        <f t="shared" si="60"/>
        <v>0</v>
      </c>
      <c r="DB44">
        <f t="shared" si="61"/>
        <v>0</v>
      </c>
      <c r="DC44">
        <f t="shared" si="62"/>
        <v>0</v>
      </c>
      <c r="DD44" s="11">
        <v>1853</v>
      </c>
      <c r="DE44">
        <f t="shared" si="63"/>
        <v>0</v>
      </c>
      <c r="DF44">
        <f t="shared" si="64"/>
        <v>0</v>
      </c>
      <c r="DG44">
        <f t="shared" si="65"/>
        <v>0</v>
      </c>
      <c r="DH44">
        <f t="shared" si="66"/>
        <v>0</v>
      </c>
      <c r="DI44">
        <f t="shared" si="67"/>
        <v>1</v>
      </c>
      <c r="DJ44">
        <f t="shared" si="68"/>
        <v>1</v>
      </c>
      <c r="DK44">
        <f t="shared" si="69"/>
        <v>1</v>
      </c>
      <c r="DL44">
        <f t="shared" si="70"/>
        <v>0</v>
      </c>
      <c r="DM44">
        <f t="shared" si="71"/>
        <v>0</v>
      </c>
      <c r="DN44">
        <f t="shared" si="72"/>
        <v>0</v>
      </c>
      <c r="DO44">
        <f t="shared" si="73"/>
        <v>0</v>
      </c>
      <c r="DP44">
        <f t="shared" si="74"/>
        <v>0</v>
      </c>
      <c r="DQ44">
        <f t="shared" si="75"/>
        <v>0</v>
      </c>
      <c r="DR44">
        <f t="shared" si="76"/>
        <v>0</v>
      </c>
      <c r="DS44">
        <f t="shared" si="77"/>
        <v>0</v>
      </c>
      <c r="DT44">
        <f t="shared" si="78"/>
        <v>0</v>
      </c>
      <c r="DU44">
        <f t="shared" si="79"/>
        <v>0</v>
      </c>
      <c r="DV44">
        <f t="shared" si="80"/>
        <v>0</v>
      </c>
      <c r="DW44">
        <f t="shared" si="81"/>
        <v>0</v>
      </c>
      <c r="DX44">
        <f t="shared" si="82"/>
        <v>0</v>
      </c>
    </row>
    <row r="45" spans="1:128" ht="12.75">
      <c r="A45" s="9">
        <v>1854</v>
      </c>
      <c r="B45" s="30"/>
      <c r="C45" s="30"/>
      <c r="D45" s="30">
        <v>76329</v>
      </c>
      <c r="E45" s="30">
        <v>234</v>
      </c>
      <c r="F45" s="30">
        <v>30356</v>
      </c>
      <c r="G45" s="30">
        <v>440</v>
      </c>
      <c r="H45" s="30">
        <v>3817</v>
      </c>
      <c r="I45" s="30">
        <v>139</v>
      </c>
      <c r="J45" s="30">
        <v>17799</v>
      </c>
      <c r="K45" s="30">
        <v>540</v>
      </c>
      <c r="L45" s="30"/>
      <c r="M45" s="30"/>
      <c r="N45" s="30">
        <v>31358</v>
      </c>
      <c r="O45" s="30">
        <v>1100</v>
      </c>
      <c r="P45" s="30"/>
      <c r="Q45" s="30"/>
      <c r="R45" s="33">
        <f t="shared" si="89"/>
        <v>76329</v>
      </c>
      <c r="S45" s="33">
        <f t="shared" si="90"/>
        <v>1100</v>
      </c>
      <c r="T45" s="43"/>
      <c r="U45" s="43"/>
      <c r="V45" s="43"/>
      <c r="W45" s="43">
        <f t="shared" si="91"/>
        <v>100</v>
      </c>
      <c r="X45" s="43">
        <f t="shared" si="92"/>
        <v>21.272727272727273</v>
      </c>
      <c r="Y45" s="43">
        <f t="shared" si="83"/>
        <v>60.63636363636364</v>
      </c>
      <c r="Z45" s="43">
        <f t="shared" si="93"/>
        <v>39.7699432718888</v>
      </c>
      <c r="AA45" s="43">
        <f t="shared" si="94"/>
        <v>40</v>
      </c>
      <c r="AB45" s="43">
        <f t="shared" si="84"/>
        <v>39.884971635944396</v>
      </c>
      <c r="AC45" s="43">
        <f t="shared" si="95"/>
        <v>5.0007205649229</v>
      </c>
      <c r="AD45" s="43">
        <f t="shared" si="96"/>
        <v>12.636363636363637</v>
      </c>
      <c r="AE45" s="43">
        <f t="shared" si="85"/>
        <v>8.818542100643269</v>
      </c>
      <c r="AF45" s="43">
        <f t="shared" si="97"/>
        <v>23.318791023071178</v>
      </c>
      <c r="AG45" s="43">
        <f t="shared" si="98"/>
        <v>49.09090909090909</v>
      </c>
      <c r="AH45" s="43">
        <f t="shared" si="86"/>
        <v>36.20485005699014</v>
      </c>
      <c r="AI45" s="43"/>
      <c r="AJ45" s="43"/>
      <c r="AK45" s="43"/>
      <c r="AL45" s="43">
        <f t="shared" si="99"/>
        <v>41.08268154960762</v>
      </c>
      <c r="AM45" s="43">
        <f t="shared" si="100"/>
        <v>100</v>
      </c>
      <c r="AN45" s="43">
        <f t="shared" si="35"/>
        <v>70.54134077480381</v>
      </c>
      <c r="AO45" s="43"/>
      <c r="AP45" s="43"/>
      <c r="AQ45" s="43"/>
      <c r="AR45" s="13"/>
      <c r="AS45" s="11">
        <v>1854</v>
      </c>
      <c r="AT45" s="28">
        <f t="shared" si="36"/>
        <v>1.520280976750603</v>
      </c>
      <c r="AU45" s="28">
        <f t="shared" si="37"/>
        <v>6.876007728300182</v>
      </c>
      <c r="AV45" s="28">
        <f t="shared" si="38"/>
        <v>1.6748132789092014</v>
      </c>
      <c r="AW45" s="28">
        <f t="shared" si="39"/>
        <v>1.1633504475604826</v>
      </c>
      <c r="AX45" s="28">
        <f t="shared" si="40"/>
        <v>4.522853231378799</v>
      </c>
      <c r="AY45" s="28">
        <f t="shared" si="41"/>
        <v>7.999206668147354</v>
      </c>
      <c r="AZ45" s="28">
        <f t="shared" si="87"/>
        <v>4.1055369066446</v>
      </c>
      <c r="BA45" s="28">
        <f t="shared" si="88"/>
        <v>1.9483947775992587</v>
      </c>
      <c r="BB45" s="28">
        <f t="shared" si="101"/>
        <v>1.7686195547205017</v>
      </c>
      <c r="BC45" s="28">
        <f t="shared" si="102"/>
        <v>1.1016471984599125</v>
      </c>
      <c r="BD45" s="28"/>
      <c r="BE45" s="28"/>
      <c r="BF45" s="28"/>
      <c r="BG45" s="28"/>
      <c r="BH45" s="28"/>
      <c r="BI45" s="28"/>
      <c r="BJ45" s="28"/>
      <c r="BK45" s="28"/>
      <c r="BL45" s="28"/>
      <c r="BM45" s="28"/>
      <c r="BN45" s="11">
        <v>1854</v>
      </c>
      <c r="BO45">
        <f t="shared" si="42"/>
        <v>0</v>
      </c>
      <c r="BP45">
        <f t="shared" si="14"/>
        <v>1</v>
      </c>
      <c r="BQ45">
        <f t="shared" si="15"/>
        <v>0</v>
      </c>
      <c r="BR45">
        <f t="shared" si="16"/>
        <v>0</v>
      </c>
      <c r="BS45">
        <f t="shared" si="17"/>
        <v>1</v>
      </c>
      <c r="BT45">
        <f t="shared" si="18"/>
        <v>1</v>
      </c>
      <c r="BU45">
        <f t="shared" si="19"/>
        <v>1</v>
      </c>
      <c r="BV45">
        <f t="shared" si="20"/>
        <v>0</v>
      </c>
      <c r="BW45">
        <f t="shared" si="21"/>
        <v>0</v>
      </c>
      <c r="BX45">
        <f t="shared" si="22"/>
        <v>0</v>
      </c>
      <c r="BY45">
        <f t="shared" si="23"/>
        <v>0</v>
      </c>
      <c r="BZ45">
        <f t="shared" si="24"/>
        <v>0</v>
      </c>
      <c r="CA45">
        <f t="shared" si="25"/>
        <v>0</v>
      </c>
      <c r="CB45">
        <f t="shared" si="26"/>
        <v>0</v>
      </c>
      <c r="CC45">
        <f t="shared" si="27"/>
        <v>0</v>
      </c>
      <c r="CD45">
        <f t="shared" si="28"/>
        <v>0</v>
      </c>
      <c r="CE45">
        <f t="shared" si="29"/>
        <v>0</v>
      </c>
      <c r="CF45">
        <f t="shared" si="30"/>
        <v>0</v>
      </c>
      <c r="CG45">
        <f t="shared" si="31"/>
        <v>0</v>
      </c>
      <c r="CH45">
        <f t="shared" si="32"/>
        <v>0</v>
      </c>
      <c r="CI45" s="11">
        <v>1854</v>
      </c>
      <c r="CJ45">
        <f t="shared" si="43"/>
        <v>0</v>
      </c>
      <c r="CK45">
        <f t="shared" si="44"/>
        <v>0</v>
      </c>
      <c r="CL45">
        <f t="shared" si="45"/>
        <v>0</v>
      </c>
      <c r="CM45">
        <f t="shared" si="46"/>
        <v>0</v>
      </c>
      <c r="CN45">
        <f t="shared" si="47"/>
        <v>1</v>
      </c>
      <c r="CO45">
        <f t="shared" si="48"/>
        <v>1</v>
      </c>
      <c r="CP45">
        <f t="shared" si="49"/>
        <v>1</v>
      </c>
      <c r="CQ45">
        <f t="shared" si="50"/>
        <v>0</v>
      </c>
      <c r="CR45">
        <f t="shared" si="51"/>
        <v>0</v>
      </c>
      <c r="CS45">
        <f t="shared" si="52"/>
        <v>0</v>
      </c>
      <c r="CT45">
        <f t="shared" si="53"/>
        <v>0</v>
      </c>
      <c r="CU45">
        <f t="shared" si="54"/>
        <v>0</v>
      </c>
      <c r="CV45">
        <f t="shared" si="55"/>
        <v>0</v>
      </c>
      <c r="CW45">
        <f t="shared" si="56"/>
        <v>0</v>
      </c>
      <c r="CX45">
        <f t="shared" si="57"/>
        <v>0</v>
      </c>
      <c r="CY45">
        <f t="shared" si="58"/>
        <v>0</v>
      </c>
      <c r="CZ45">
        <f t="shared" si="59"/>
        <v>0</v>
      </c>
      <c r="DA45">
        <f t="shared" si="60"/>
        <v>0</v>
      </c>
      <c r="DB45">
        <f t="shared" si="61"/>
        <v>0</v>
      </c>
      <c r="DC45">
        <f t="shared" si="62"/>
        <v>0</v>
      </c>
      <c r="DD45" s="11">
        <v>1854</v>
      </c>
      <c r="DE45">
        <f t="shared" si="63"/>
        <v>0</v>
      </c>
      <c r="DF45">
        <f t="shared" si="64"/>
        <v>0</v>
      </c>
      <c r="DG45">
        <f t="shared" si="65"/>
        <v>0</v>
      </c>
      <c r="DH45">
        <f t="shared" si="66"/>
        <v>0</v>
      </c>
      <c r="DI45">
        <f t="shared" si="67"/>
        <v>1</v>
      </c>
      <c r="DJ45">
        <f t="shared" si="68"/>
        <v>1</v>
      </c>
      <c r="DK45">
        <f t="shared" si="69"/>
        <v>1</v>
      </c>
      <c r="DL45">
        <f t="shared" si="70"/>
        <v>0</v>
      </c>
      <c r="DM45">
        <f t="shared" si="71"/>
        <v>0</v>
      </c>
      <c r="DN45">
        <f t="shared" si="72"/>
        <v>0</v>
      </c>
      <c r="DO45">
        <f t="shared" si="73"/>
        <v>0</v>
      </c>
      <c r="DP45">
        <f t="shared" si="74"/>
        <v>0</v>
      </c>
      <c r="DQ45">
        <f t="shared" si="75"/>
        <v>0</v>
      </c>
      <c r="DR45">
        <f t="shared" si="76"/>
        <v>0</v>
      </c>
      <c r="DS45">
        <f t="shared" si="77"/>
        <v>0</v>
      </c>
      <c r="DT45">
        <f t="shared" si="78"/>
        <v>0</v>
      </c>
      <c r="DU45">
        <f t="shared" si="79"/>
        <v>0</v>
      </c>
      <c r="DV45">
        <f t="shared" si="80"/>
        <v>0</v>
      </c>
      <c r="DW45">
        <f t="shared" si="81"/>
        <v>0</v>
      </c>
      <c r="DX45">
        <f t="shared" si="82"/>
        <v>0</v>
      </c>
    </row>
    <row r="46" spans="1:128" ht="12.75">
      <c r="A46" s="9">
        <v>1855</v>
      </c>
      <c r="B46" s="30"/>
      <c r="C46" s="30"/>
      <c r="D46" s="30">
        <v>36520</v>
      </c>
      <c r="E46" s="30">
        <v>329</v>
      </c>
      <c r="F46" s="30">
        <v>43844</v>
      </c>
      <c r="G46" s="30">
        <v>645</v>
      </c>
      <c r="H46" s="30">
        <v>3954</v>
      </c>
      <c r="I46" s="30">
        <v>142</v>
      </c>
      <c r="J46" s="30">
        <v>17078</v>
      </c>
      <c r="K46" s="30">
        <v>427</v>
      </c>
      <c r="L46" s="30"/>
      <c r="M46" s="30"/>
      <c r="N46" s="30">
        <v>39809</v>
      </c>
      <c r="O46" s="30">
        <v>1550</v>
      </c>
      <c r="P46" s="30"/>
      <c r="Q46" s="30"/>
      <c r="R46" s="33">
        <f t="shared" si="89"/>
        <v>43844</v>
      </c>
      <c r="S46" s="33">
        <f t="shared" si="90"/>
        <v>1550</v>
      </c>
      <c r="T46" s="43"/>
      <c r="U46" s="43"/>
      <c r="V46" s="43"/>
      <c r="W46" s="43">
        <f t="shared" si="91"/>
        <v>83.29531977009397</v>
      </c>
      <c r="X46" s="43">
        <f t="shared" si="92"/>
        <v>21.225806451612904</v>
      </c>
      <c r="Y46" s="43">
        <f t="shared" si="83"/>
        <v>52.26056311085344</v>
      </c>
      <c r="Z46" s="43">
        <f t="shared" si="93"/>
        <v>100</v>
      </c>
      <c r="AA46" s="43">
        <f t="shared" si="94"/>
        <v>41.612903225806456</v>
      </c>
      <c r="AB46" s="43">
        <f t="shared" si="84"/>
        <v>70.80645161290323</v>
      </c>
      <c r="AC46" s="43">
        <f t="shared" si="95"/>
        <v>9.01833774290667</v>
      </c>
      <c r="AD46" s="43">
        <f t="shared" si="96"/>
        <v>9.161290322580646</v>
      </c>
      <c r="AE46" s="43">
        <f t="shared" si="85"/>
        <v>9.089814032743657</v>
      </c>
      <c r="AF46" s="43">
        <f t="shared" si="97"/>
        <v>38.951737980111304</v>
      </c>
      <c r="AG46" s="43">
        <f t="shared" si="98"/>
        <v>27.548387096774196</v>
      </c>
      <c r="AH46" s="43">
        <f t="shared" si="86"/>
        <v>33.25006253844275</v>
      </c>
      <c r="AI46" s="43"/>
      <c r="AJ46" s="43"/>
      <c r="AK46" s="43"/>
      <c r="AL46" s="43">
        <f t="shared" si="99"/>
        <v>90.79691633975003</v>
      </c>
      <c r="AM46" s="43">
        <f t="shared" si="100"/>
        <v>100</v>
      </c>
      <c r="AN46" s="43">
        <f t="shared" si="35"/>
        <v>95.39845816987501</v>
      </c>
      <c r="AO46" s="43"/>
      <c r="AP46" s="43"/>
      <c r="AQ46" s="43"/>
      <c r="AR46" s="13"/>
      <c r="AS46" s="11">
        <v>1855</v>
      </c>
      <c r="AT46" s="28">
        <f t="shared" si="36"/>
        <v>1.3548734915601817</v>
      </c>
      <c r="AU46" s="28">
        <f t="shared" si="37"/>
        <v>5.749354488727552</v>
      </c>
      <c r="AV46" s="28">
        <f t="shared" si="38"/>
        <v>1.5717433027511243</v>
      </c>
      <c r="AW46" s="28">
        <f t="shared" si="39"/>
        <v>1.8254387723974357</v>
      </c>
      <c r="AX46" s="28">
        <f t="shared" si="40"/>
        <v>7.789647990359502</v>
      </c>
      <c r="AY46" s="28">
        <f t="shared" si="41"/>
        <v>10.49509459998051</v>
      </c>
      <c r="AZ46" s="28">
        <f t="shared" si="87"/>
        <v>3.657947502409639</v>
      </c>
      <c r="BA46" s="28">
        <f t="shared" si="88"/>
        <v>2.8691211650979036</v>
      </c>
      <c r="BB46" s="28">
        <f t="shared" si="101"/>
        <v>1.347313076658827</v>
      </c>
      <c r="BC46" s="28">
        <f t="shared" si="102"/>
        <v>2.129513336434748</v>
      </c>
      <c r="BD46" s="28"/>
      <c r="BE46" s="28"/>
      <c r="BF46" s="28"/>
      <c r="BG46" s="28"/>
      <c r="BH46" s="28"/>
      <c r="BI46" s="28"/>
      <c r="BJ46" s="28"/>
      <c r="BK46" s="28"/>
      <c r="BL46" s="28"/>
      <c r="BM46" s="28"/>
      <c r="BN46" s="11">
        <v>1855</v>
      </c>
      <c r="BO46">
        <f t="shared" si="42"/>
        <v>0</v>
      </c>
      <c r="BP46">
        <f t="shared" si="14"/>
        <v>1</v>
      </c>
      <c r="BQ46">
        <f t="shared" si="15"/>
        <v>0</v>
      </c>
      <c r="BR46">
        <f t="shared" si="16"/>
        <v>0</v>
      </c>
      <c r="BS46">
        <f t="shared" si="17"/>
        <v>1</v>
      </c>
      <c r="BT46">
        <f t="shared" si="18"/>
        <v>1</v>
      </c>
      <c r="BU46">
        <f t="shared" si="19"/>
        <v>1</v>
      </c>
      <c r="BV46">
        <f t="shared" si="20"/>
        <v>1</v>
      </c>
      <c r="BW46">
        <f t="shared" si="21"/>
        <v>0</v>
      </c>
      <c r="BX46">
        <f t="shared" si="22"/>
        <v>0</v>
      </c>
      <c r="BY46">
        <f t="shared" si="23"/>
        <v>0</v>
      </c>
      <c r="BZ46">
        <f t="shared" si="24"/>
        <v>0</v>
      </c>
      <c r="CA46">
        <f t="shared" si="25"/>
        <v>0</v>
      </c>
      <c r="CB46">
        <f t="shared" si="26"/>
        <v>0</v>
      </c>
      <c r="CC46">
        <f t="shared" si="27"/>
        <v>0</v>
      </c>
      <c r="CD46">
        <f t="shared" si="28"/>
        <v>0</v>
      </c>
      <c r="CE46">
        <f t="shared" si="29"/>
        <v>0</v>
      </c>
      <c r="CF46">
        <f t="shared" si="30"/>
        <v>0</v>
      </c>
      <c r="CG46">
        <f t="shared" si="31"/>
        <v>0</v>
      </c>
      <c r="CH46">
        <f t="shared" si="32"/>
        <v>0</v>
      </c>
      <c r="CI46" s="11">
        <v>1855</v>
      </c>
      <c r="CJ46">
        <f t="shared" si="43"/>
        <v>0</v>
      </c>
      <c r="CK46">
        <f t="shared" si="44"/>
        <v>0</v>
      </c>
      <c r="CL46">
        <f t="shared" si="45"/>
        <v>0</v>
      </c>
      <c r="CM46">
        <f t="shared" si="46"/>
        <v>0</v>
      </c>
      <c r="CN46">
        <f t="shared" si="47"/>
        <v>1</v>
      </c>
      <c r="CO46">
        <f t="shared" si="48"/>
        <v>1</v>
      </c>
      <c r="CP46">
        <f t="shared" si="49"/>
        <v>1</v>
      </c>
      <c r="CQ46">
        <f t="shared" si="50"/>
        <v>0</v>
      </c>
      <c r="CR46">
        <f t="shared" si="51"/>
        <v>0</v>
      </c>
      <c r="CS46">
        <f t="shared" si="52"/>
        <v>0</v>
      </c>
      <c r="CT46">
        <f t="shared" si="53"/>
        <v>0</v>
      </c>
      <c r="CU46">
        <f t="shared" si="54"/>
        <v>0</v>
      </c>
      <c r="CV46">
        <f t="shared" si="55"/>
        <v>0</v>
      </c>
      <c r="CW46">
        <f t="shared" si="56"/>
        <v>0</v>
      </c>
      <c r="CX46">
        <f t="shared" si="57"/>
        <v>0</v>
      </c>
      <c r="CY46">
        <f t="shared" si="58"/>
        <v>0</v>
      </c>
      <c r="CZ46">
        <f t="shared" si="59"/>
        <v>0</v>
      </c>
      <c r="DA46">
        <f t="shared" si="60"/>
        <v>0</v>
      </c>
      <c r="DB46">
        <f t="shared" si="61"/>
        <v>0</v>
      </c>
      <c r="DC46">
        <f t="shared" si="62"/>
        <v>0</v>
      </c>
      <c r="DD46" s="11">
        <v>1855</v>
      </c>
      <c r="DE46">
        <f t="shared" si="63"/>
        <v>0</v>
      </c>
      <c r="DF46">
        <f t="shared" si="64"/>
        <v>0</v>
      </c>
      <c r="DG46">
        <f t="shared" si="65"/>
        <v>0</v>
      </c>
      <c r="DH46">
        <f t="shared" si="66"/>
        <v>0</v>
      </c>
      <c r="DI46">
        <f t="shared" si="67"/>
        <v>1</v>
      </c>
      <c r="DJ46">
        <f t="shared" si="68"/>
        <v>1</v>
      </c>
      <c r="DK46">
        <f t="shared" si="69"/>
        <v>1</v>
      </c>
      <c r="DL46">
        <f t="shared" si="70"/>
        <v>0</v>
      </c>
      <c r="DM46">
        <f t="shared" si="71"/>
        <v>0</v>
      </c>
      <c r="DN46">
        <f t="shared" si="72"/>
        <v>0</v>
      </c>
      <c r="DO46">
        <f t="shared" si="73"/>
        <v>0</v>
      </c>
      <c r="DP46">
        <f t="shared" si="74"/>
        <v>0</v>
      </c>
      <c r="DQ46">
        <f t="shared" si="75"/>
        <v>0</v>
      </c>
      <c r="DR46">
        <f t="shared" si="76"/>
        <v>0</v>
      </c>
      <c r="DS46">
        <f t="shared" si="77"/>
        <v>0</v>
      </c>
      <c r="DT46">
        <f t="shared" si="78"/>
        <v>0</v>
      </c>
      <c r="DU46">
        <f t="shared" si="79"/>
        <v>0</v>
      </c>
      <c r="DV46">
        <f t="shared" si="80"/>
        <v>0</v>
      </c>
      <c r="DW46">
        <f t="shared" si="81"/>
        <v>0</v>
      </c>
      <c r="DX46">
        <f t="shared" si="82"/>
        <v>0</v>
      </c>
    </row>
    <row r="47" spans="1:128" ht="12.75">
      <c r="A47" s="9">
        <v>1856</v>
      </c>
      <c r="B47" s="30"/>
      <c r="C47" s="30"/>
      <c r="D47" s="30">
        <v>32369</v>
      </c>
      <c r="E47" s="30">
        <v>382</v>
      </c>
      <c r="F47" s="30">
        <v>36391</v>
      </c>
      <c r="G47" s="30">
        <v>645</v>
      </c>
      <c r="H47" s="30">
        <v>4090</v>
      </c>
      <c r="I47" s="30">
        <v>142</v>
      </c>
      <c r="J47" s="30">
        <v>11198</v>
      </c>
      <c r="K47" s="30">
        <v>427</v>
      </c>
      <c r="L47" s="30"/>
      <c r="M47" s="30"/>
      <c r="N47" s="30">
        <v>37900</v>
      </c>
      <c r="O47" s="30">
        <v>2000</v>
      </c>
      <c r="P47" s="30"/>
      <c r="Q47" s="30"/>
      <c r="R47" s="33">
        <f t="shared" si="89"/>
        <v>37900</v>
      </c>
      <c r="S47" s="33">
        <f t="shared" si="90"/>
        <v>2000</v>
      </c>
      <c r="T47" s="43"/>
      <c r="U47" s="43"/>
      <c r="V47" s="43"/>
      <c r="W47" s="43">
        <f t="shared" si="91"/>
        <v>85.40633245382587</v>
      </c>
      <c r="X47" s="43">
        <f t="shared" si="92"/>
        <v>19.1</v>
      </c>
      <c r="Y47" s="43">
        <f t="shared" si="83"/>
        <v>52.25316622691294</v>
      </c>
      <c r="Z47" s="43">
        <f t="shared" si="93"/>
        <v>96.0184696569921</v>
      </c>
      <c r="AA47" s="43">
        <f t="shared" si="94"/>
        <v>32.25</v>
      </c>
      <c r="AB47" s="43">
        <f t="shared" si="84"/>
        <v>64.13423482849605</v>
      </c>
      <c r="AC47" s="43">
        <f t="shared" si="95"/>
        <v>10.791556728232191</v>
      </c>
      <c r="AD47" s="43">
        <f t="shared" si="96"/>
        <v>7.1</v>
      </c>
      <c r="AE47" s="43">
        <f t="shared" si="85"/>
        <v>8.945778364116094</v>
      </c>
      <c r="AF47" s="43">
        <f t="shared" si="97"/>
        <v>29.546174142480215</v>
      </c>
      <c r="AG47" s="43">
        <f t="shared" si="98"/>
        <v>21.349999999999998</v>
      </c>
      <c r="AH47" s="43">
        <f t="shared" si="86"/>
        <v>25.448087071240106</v>
      </c>
      <c r="AI47" s="43"/>
      <c r="AJ47" s="43"/>
      <c r="AK47" s="43"/>
      <c r="AL47" s="43">
        <f t="shared" si="99"/>
        <v>100</v>
      </c>
      <c r="AM47" s="43">
        <f t="shared" si="100"/>
        <v>100</v>
      </c>
      <c r="AN47" s="43">
        <f t="shared" si="35"/>
        <v>100</v>
      </c>
      <c r="AO47" s="43"/>
      <c r="AP47" s="43"/>
      <c r="AQ47" s="43"/>
      <c r="AR47" s="13"/>
      <c r="AS47" s="11">
        <v>1856</v>
      </c>
      <c r="AT47" s="28">
        <f t="shared" si="36"/>
        <v>1.2273750943624882</v>
      </c>
      <c r="AU47" s="28">
        <f t="shared" si="37"/>
        <v>5.841097789378993</v>
      </c>
      <c r="AV47" s="28">
        <f t="shared" si="38"/>
        <v>2.0533239327826065</v>
      </c>
      <c r="AW47" s="28">
        <f t="shared" si="39"/>
        <v>1.9137596287609286</v>
      </c>
      <c r="AX47" s="28">
        <f t="shared" si="40"/>
        <v>7.169217950419562</v>
      </c>
      <c r="AY47" s="28">
        <f t="shared" si="41"/>
        <v>11.178457136958222</v>
      </c>
      <c r="AZ47" s="28">
        <f t="shared" si="87"/>
        <v>2.8447035054343823</v>
      </c>
      <c r="BA47" s="28">
        <f t="shared" si="88"/>
        <v>3.9295684473279713</v>
      </c>
      <c r="BB47" s="28">
        <f t="shared" si="101"/>
        <v>1.559229641819444</v>
      </c>
      <c r="BC47" s="28">
        <f t="shared" si="102"/>
        <v>2.520198655755807</v>
      </c>
      <c r="BD47" s="28"/>
      <c r="BE47" s="28"/>
      <c r="BF47" s="28"/>
      <c r="BG47" s="28"/>
      <c r="BH47" s="28"/>
      <c r="BI47" s="28"/>
      <c r="BJ47" s="28"/>
      <c r="BK47" s="28"/>
      <c r="BL47" s="28"/>
      <c r="BM47" s="28"/>
      <c r="BN47" s="11">
        <v>1856</v>
      </c>
      <c r="BO47">
        <f t="shared" si="42"/>
        <v>0</v>
      </c>
      <c r="BP47">
        <f t="shared" si="14"/>
        <v>1</v>
      </c>
      <c r="BQ47">
        <f t="shared" si="15"/>
        <v>0</v>
      </c>
      <c r="BR47">
        <f t="shared" si="16"/>
        <v>0</v>
      </c>
      <c r="BS47">
        <f t="shared" si="17"/>
        <v>1</v>
      </c>
      <c r="BT47">
        <f t="shared" si="18"/>
        <v>1</v>
      </c>
      <c r="BU47">
        <f t="shared" si="19"/>
        <v>1</v>
      </c>
      <c r="BV47">
        <f t="shared" si="20"/>
        <v>1</v>
      </c>
      <c r="BW47">
        <f t="shared" si="21"/>
        <v>0</v>
      </c>
      <c r="BX47">
        <f t="shared" si="22"/>
        <v>1</v>
      </c>
      <c r="BY47">
        <f t="shared" si="23"/>
        <v>0</v>
      </c>
      <c r="BZ47">
        <f t="shared" si="24"/>
        <v>0</v>
      </c>
      <c r="CA47">
        <f t="shared" si="25"/>
        <v>0</v>
      </c>
      <c r="CB47">
        <f t="shared" si="26"/>
        <v>0</v>
      </c>
      <c r="CC47">
        <f t="shared" si="27"/>
        <v>0</v>
      </c>
      <c r="CD47">
        <f t="shared" si="28"/>
        <v>0</v>
      </c>
      <c r="CE47">
        <f t="shared" si="29"/>
        <v>0</v>
      </c>
      <c r="CF47">
        <f t="shared" si="30"/>
        <v>0</v>
      </c>
      <c r="CG47">
        <f t="shared" si="31"/>
        <v>0</v>
      </c>
      <c r="CH47">
        <f t="shared" si="32"/>
        <v>0</v>
      </c>
      <c r="CI47" s="11">
        <v>1856</v>
      </c>
      <c r="CJ47">
        <f t="shared" si="43"/>
        <v>0</v>
      </c>
      <c r="CK47">
        <f t="shared" si="44"/>
        <v>1</v>
      </c>
      <c r="CL47">
        <f t="shared" si="45"/>
        <v>0</v>
      </c>
      <c r="CM47">
        <f t="shared" si="46"/>
        <v>0</v>
      </c>
      <c r="CN47">
        <f t="shared" si="47"/>
        <v>1</v>
      </c>
      <c r="CO47">
        <f t="shared" si="48"/>
        <v>1</v>
      </c>
      <c r="CP47">
        <f t="shared" si="49"/>
        <v>1</v>
      </c>
      <c r="CQ47">
        <f t="shared" si="50"/>
        <v>0</v>
      </c>
      <c r="CR47">
        <f t="shared" si="51"/>
        <v>0</v>
      </c>
      <c r="CS47">
        <f t="shared" si="52"/>
        <v>0</v>
      </c>
      <c r="CT47">
        <f t="shared" si="53"/>
        <v>0</v>
      </c>
      <c r="CU47">
        <f t="shared" si="54"/>
        <v>0</v>
      </c>
      <c r="CV47">
        <f t="shared" si="55"/>
        <v>0</v>
      </c>
      <c r="CW47">
        <f t="shared" si="56"/>
        <v>0</v>
      </c>
      <c r="CX47">
        <f t="shared" si="57"/>
        <v>0</v>
      </c>
      <c r="CY47">
        <f t="shared" si="58"/>
        <v>0</v>
      </c>
      <c r="CZ47">
        <f t="shared" si="59"/>
        <v>0</v>
      </c>
      <c r="DA47">
        <f t="shared" si="60"/>
        <v>0</v>
      </c>
      <c r="DB47">
        <f t="shared" si="61"/>
        <v>0</v>
      </c>
      <c r="DC47">
        <f t="shared" si="62"/>
        <v>0</v>
      </c>
      <c r="DD47" s="11">
        <v>1856</v>
      </c>
      <c r="DE47">
        <f t="shared" si="63"/>
        <v>0</v>
      </c>
      <c r="DF47">
        <f t="shared" si="64"/>
        <v>0</v>
      </c>
      <c r="DG47">
        <f t="shared" si="65"/>
        <v>0</v>
      </c>
      <c r="DH47">
        <f t="shared" si="66"/>
        <v>0</v>
      </c>
      <c r="DI47">
        <f t="shared" si="67"/>
        <v>1</v>
      </c>
      <c r="DJ47">
        <f t="shared" si="68"/>
        <v>1</v>
      </c>
      <c r="DK47">
        <f t="shared" si="69"/>
        <v>1</v>
      </c>
      <c r="DL47">
        <f t="shared" si="70"/>
        <v>0</v>
      </c>
      <c r="DM47">
        <f t="shared" si="71"/>
        <v>0</v>
      </c>
      <c r="DN47">
        <f t="shared" si="72"/>
        <v>0</v>
      </c>
      <c r="DO47">
        <f t="shared" si="73"/>
        <v>0</v>
      </c>
      <c r="DP47">
        <f t="shared" si="74"/>
        <v>0</v>
      </c>
      <c r="DQ47">
        <f t="shared" si="75"/>
        <v>0</v>
      </c>
      <c r="DR47">
        <f t="shared" si="76"/>
        <v>0</v>
      </c>
      <c r="DS47">
        <f t="shared" si="77"/>
        <v>0</v>
      </c>
      <c r="DT47">
        <f t="shared" si="78"/>
        <v>0</v>
      </c>
      <c r="DU47">
        <f t="shared" si="79"/>
        <v>0</v>
      </c>
      <c r="DV47">
        <f t="shared" si="80"/>
        <v>0</v>
      </c>
      <c r="DW47">
        <f t="shared" si="81"/>
        <v>0</v>
      </c>
      <c r="DX47">
        <f t="shared" si="82"/>
        <v>0</v>
      </c>
    </row>
    <row r="48" spans="1:128" ht="12.75">
      <c r="A48" s="9">
        <v>1857</v>
      </c>
      <c r="B48" s="30"/>
      <c r="C48" s="30"/>
      <c r="D48" s="30">
        <v>18866</v>
      </c>
      <c r="E48" s="30">
        <v>272</v>
      </c>
      <c r="F48" s="30">
        <v>22006</v>
      </c>
      <c r="G48" s="30">
        <v>528</v>
      </c>
      <c r="H48" s="30">
        <v>4195</v>
      </c>
      <c r="I48" s="30">
        <v>142</v>
      </c>
      <c r="J48" s="30">
        <v>11607</v>
      </c>
      <c r="K48" s="30">
        <v>427</v>
      </c>
      <c r="L48" s="30"/>
      <c r="M48" s="30"/>
      <c r="N48" s="30">
        <v>17065</v>
      </c>
      <c r="O48" s="30">
        <v>1019</v>
      </c>
      <c r="P48" s="30"/>
      <c r="Q48" s="30"/>
      <c r="R48" s="33">
        <f t="shared" si="89"/>
        <v>22006</v>
      </c>
      <c r="S48" s="33">
        <f t="shared" si="90"/>
        <v>1019</v>
      </c>
      <c r="T48" s="43"/>
      <c r="U48" s="43"/>
      <c r="V48" s="43"/>
      <c r="W48" s="43">
        <f t="shared" si="91"/>
        <v>85.73116422793784</v>
      </c>
      <c r="X48" s="43">
        <f t="shared" si="92"/>
        <v>26.692836113837092</v>
      </c>
      <c r="Y48" s="43">
        <f t="shared" si="83"/>
        <v>56.212000170887464</v>
      </c>
      <c r="Z48" s="43">
        <f t="shared" si="93"/>
        <v>100</v>
      </c>
      <c r="AA48" s="43">
        <f t="shared" si="94"/>
        <v>51.81550539744848</v>
      </c>
      <c r="AB48" s="43">
        <f t="shared" si="84"/>
        <v>75.90775269872424</v>
      </c>
      <c r="AC48" s="43">
        <f t="shared" si="95"/>
        <v>19.06298282286649</v>
      </c>
      <c r="AD48" s="43">
        <f t="shared" si="96"/>
        <v>13.935230618253188</v>
      </c>
      <c r="AE48" s="43">
        <f t="shared" si="85"/>
        <v>16.49910672055984</v>
      </c>
      <c r="AF48" s="43">
        <f t="shared" si="97"/>
        <v>52.74470598927565</v>
      </c>
      <c r="AG48" s="43">
        <f t="shared" si="98"/>
        <v>41.903827281648674</v>
      </c>
      <c r="AH48" s="43">
        <f t="shared" si="86"/>
        <v>47.324266635462166</v>
      </c>
      <c r="AI48" s="43"/>
      <c r="AJ48" s="43"/>
      <c r="AK48" s="43"/>
      <c r="AL48" s="43">
        <f t="shared" si="99"/>
        <v>77.54703262746524</v>
      </c>
      <c r="AM48" s="43">
        <f t="shared" si="100"/>
        <v>100</v>
      </c>
      <c r="AN48" s="43">
        <f t="shared" si="35"/>
        <v>88.77351631373261</v>
      </c>
      <c r="AO48" s="43"/>
      <c r="AP48" s="43"/>
      <c r="AQ48" s="43"/>
      <c r="AR48" s="13"/>
      <c r="AS48" s="11">
        <v>1857</v>
      </c>
      <c r="AT48" s="28">
        <f t="shared" si="36"/>
        <v>1.350383414003427</v>
      </c>
      <c r="AU48" s="28">
        <f t="shared" si="37"/>
        <v>3.40697233631689</v>
      </c>
      <c r="AV48" s="28">
        <f t="shared" si="38"/>
        <v>1.1878049923919016</v>
      </c>
      <c r="AW48" s="28">
        <f t="shared" si="39"/>
        <v>1.5792627204841745</v>
      </c>
      <c r="AX48" s="28">
        <f t="shared" si="40"/>
        <v>4.600718934930835</v>
      </c>
      <c r="AY48" s="28">
        <f t="shared" si="41"/>
        <v>5.380504400466136</v>
      </c>
      <c r="AZ48" s="28">
        <f t="shared" si="87"/>
        <v>2.868292655898184</v>
      </c>
      <c r="BA48" s="28">
        <f t="shared" si="88"/>
        <v>1.8758561436895187</v>
      </c>
      <c r="BB48" s="28">
        <f t="shared" si="101"/>
        <v>1.1694920895112286</v>
      </c>
      <c r="BC48" s="28">
        <f t="shared" si="102"/>
        <v>1.6039921607964909</v>
      </c>
      <c r="BD48" s="28"/>
      <c r="BE48" s="28"/>
      <c r="BF48" s="28"/>
      <c r="BG48" s="28"/>
      <c r="BH48" s="28"/>
      <c r="BI48" s="28"/>
      <c r="BJ48" s="28"/>
      <c r="BK48" s="28"/>
      <c r="BL48" s="28"/>
      <c r="BM48" s="28"/>
      <c r="BN48" s="11">
        <v>1857</v>
      </c>
      <c r="BO48">
        <f t="shared" si="42"/>
        <v>0</v>
      </c>
      <c r="BP48">
        <f t="shared" si="14"/>
        <v>1</v>
      </c>
      <c r="BQ48">
        <f t="shared" si="15"/>
        <v>0</v>
      </c>
      <c r="BR48">
        <f t="shared" si="16"/>
        <v>0</v>
      </c>
      <c r="BS48">
        <f t="shared" si="17"/>
        <v>1</v>
      </c>
      <c r="BT48">
        <f t="shared" si="18"/>
        <v>1</v>
      </c>
      <c r="BU48">
        <f t="shared" si="19"/>
        <v>1</v>
      </c>
      <c r="BV48">
        <f t="shared" si="20"/>
        <v>0</v>
      </c>
      <c r="BW48">
        <f t="shared" si="21"/>
        <v>0</v>
      </c>
      <c r="BX48">
        <f t="shared" si="22"/>
        <v>0</v>
      </c>
      <c r="BY48">
        <f t="shared" si="23"/>
        <v>0</v>
      </c>
      <c r="BZ48">
        <f t="shared" si="24"/>
        <v>0</v>
      </c>
      <c r="CA48">
        <f t="shared" si="25"/>
        <v>0</v>
      </c>
      <c r="CB48">
        <f t="shared" si="26"/>
        <v>0</v>
      </c>
      <c r="CC48">
        <f t="shared" si="27"/>
        <v>0</v>
      </c>
      <c r="CD48">
        <f t="shared" si="28"/>
        <v>0</v>
      </c>
      <c r="CE48">
        <f t="shared" si="29"/>
        <v>0</v>
      </c>
      <c r="CF48">
        <f t="shared" si="30"/>
        <v>0</v>
      </c>
      <c r="CG48">
        <f t="shared" si="31"/>
        <v>0</v>
      </c>
      <c r="CH48">
        <f t="shared" si="32"/>
        <v>0</v>
      </c>
      <c r="CI48" s="11">
        <v>1857</v>
      </c>
      <c r="CJ48">
        <f t="shared" si="43"/>
        <v>0</v>
      </c>
      <c r="CK48">
        <f t="shared" si="44"/>
        <v>1</v>
      </c>
      <c r="CL48">
        <f t="shared" si="45"/>
        <v>0</v>
      </c>
      <c r="CM48">
        <f t="shared" si="46"/>
        <v>0</v>
      </c>
      <c r="CN48">
        <f t="shared" si="47"/>
        <v>1</v>
      </c>
      <c r="CO48">
        <f t="shared" si="48"/>
        <v>1</v>
      </c>
      <c r="CP48">
        <f t="shared" si="49"/>
        <v>1</v>
      </c>
      <c r="CQ48">
        <f t="shared" si="50"/>
        <v>0</v>
      </c>
      <c r="CR48">
        <f t="shared" si="51"/>
        <v>0</v>
      </c>
      <c r="CS48">
        <f t="shared" si="52"/>
        <v>0</v>
      </c>
      <c r="CT48">
        <f t="shared" si="53"/>
        <v>0</v>
      </c>
      <c r="CU48">
        <f t="shared" si="54"/>
        <v>0</v>
      </c>
      <c r="CV48">
        <f t="shared" si="55"/>
        <v>0</v>
      </c>
      <c r="CW48">
        <f t="shared" si="56"/>
        <v>0</v>
      </c>
      <c r="CX48">
        <f t="shared" si="57"/>
        <v>0</v>
      </c>
      <c r="CY48">
        <f t="shared" si="58"/>
        <v>0</v>
      </c>
      <c r="CZ48">
        <f t="shared" si="59"/>
        <v>0</v>
      </c>
      <c r="DA48">
        <f t="shared" si="60"/>
        <v>0</v>
      </c>
      <c r="DB48">
        <f t="shared" si="61"/>
        <v>0</v>
      </c>
      <c r="DC48">
        <f t="shared" si="62"/>
        <v>0</v>
      </c>
      <c r="DD48" s="11">
        <v>1857</v>
      </c>
      <c r="DE48">
        <f t="shared" si="63"/>
        <v>0</v>
      </c>
      <c r="DF48">
        <f t="shared" si="64"/>
        <v>0</v>
      </c>
      <c r="DG48">
        <f t="shared" si="65"/>
        <v>0</v>
      </c>
      <c r="DH48">
        <f t="shared" si="66"/>
        <v>0</v>
      </c>
      <c r="DI48">
        <f t="shared" si="67"/>
        <v>1</v>
      </c>
      <c r="DJ48">
        <f t="shared" si="68"/>
        <v>1</v>
      </c>
      <c r="DK48">
        <f t="shared" si="69"/>
        <v>1</v>
      </c>
      <c r="DL48">
        <f t="shared" si="70"/>
        <v>0</v>
      </c>
      <c r="DM48">
        <f t="shared" si="71"/>
        <v>0</v>
      </c>
      <c r="DN48">
        <f t="shared" si="72"/>
        <v>0</v>
      </c>
      <c r="DO48">
        <f t="shared" si="73"/>
        <v>0</v>
      </c>
      <c r="DP48">
        <f t="shared" si="74"/>
        <v>0</v>
      </c>
      <c r="DQ48">
        <f t="shared" si="75"/>
        <v>0</v>
      </c>
      <c r="DR48">
        <f t="shared" si="76"/>
        <v>0</v>
      </c>
      <c r="DS48">
        <f t="shared" si="77"/>
        <v>0</v>
      </c>
      <c r="DT48">
        <f t="shared" si="78"/>
        <v>0</v>
      </c>
      <c r="DU48">
        <f t="shared" si="79"/>
        <v>0</v>
      </c>
      <c r="DV48">
        <f t="shared" si="80"/>
        <v>0</v>
      </c>
      <c r="DW48">
        <f t="shared" si="81"/>
        <v>0</v>
      </c>
      <c r="DX48">
        <f t="shared" si="82"/>
        <v>0</v>
      </c>
    </row>
    <row r="49" spans="1:128" ht="12.75">
      <c r="A49" s="9">
        <v>1858</v>
      </c>
      <c r="B49" s="30"/>
      <c r="C49" s="30"/>
      <c r="D49" s="30">
        <v>19531</v>
      </c>
      <c r="E49" s="30">
        <v>292</v>
      </c>
      <c r="F49" s="30">
        <v>19967</v>
      </c>
      <c r="G49" s="30">
        <v>427</v>
      </c>
      <c r="H49" s="30">
        <v>4394</v>
      </c>
      <c r="I49" s="30">
        <v>153</v>
      </c>
      <c r="J49" s="30">
        <v>12835</v>
      </c>
      <c r="K49" s="30">
        <v>403</v>
      </c>
      <c r="L49" s="30"/>
      <c r="M49" s="30"/>
      <c r="N49" s="30">
        <v>15567</v>
      </c>
      <c r="O49" s="30">
        <v>870</v>
      </c>
      <c r="P49" s="30"/>
      <c r="Q49" s="30"/>
      <c r="R49" s="33">
        <f t="shared" si="89"/>
        <v>19967</v>
      </c>
      <c r="S49" s="33">
        <f t="shared" si="90"/>
        <v>870</v>
      </c>
      <c r="T49" s="43"/>
      <c r="U49" s="43"/>
      <c r="V49" s="43"/>
      <c r="W49" s="43">
        <f t="shared" si="91"/>
        <v>97.81639705514098</v>
      </c>
      <c r="X49" s="43">
        <f t="shared" si="92"/>
        <v>33.5632183908046</v>
      </c>
      <c r="Y49" s="43">
        <f t="shared" si="83"/>
        <v>65.68980772297279</v>
      </c>
      <c r="Z49" s="43">
        <f t="shared" si="93"/>
        <v>100</v>
      </c>
      <c r="AA49" s="43">
        <f t="shared" si="94"/>
        <v>49.08045977011494</v>
      </c>
      <c r="AB49" s="43">
        <f t="shared" si="84"/>
        <v>74.54022988505747</v>
      </c>
      <c r="AC49" s="43">
        <f t="shared" si="95"/>
        <v>22.006310412180095</v>
      </c>
      <c r="AD49" s="43">
        <f t="shared" si="96"/>
        <v>17.586206896551722</v>
      </c>
      <c r="AE49" s="43">
        <f t="shared" si="85"/>
        <v>19.796258654365907</v>
      </c>
      <c r="AF49" s="43">
        <f t="shared" si="97"/>
        <v>64.28106375519607</v>
      </c>
      <c r="AG49" s="43">
        <f t="shared" si="98"/>
        <v>46.32183908045977</v>
      </c>
      <c r="AH49" s="43">
        <f t="shared" si="86"/>
        <v>55.30145141782792</v>
      </c>
      <c r="AI49" s="43"/>
      <c r="AJ49" s="43"/>
      <c r="AK49" s="43"/>
      <c r="AL49" s="43">
        <f t="shared" si="99"/>
        <v>77.96364000600991</v>
      </c>
      <c r="AM49" s="43">
        <f t="shared" si="100"/>
        <v>100</v>
      </c>
      <c r="AN49" s="43">
        <f t="shared" si="35"/>
        <v>88.98182000300496</v>
      </c>
      <c r="AO49" s="43"/>
      <c r="AP49" s="43"/>
      <c r="AQ49" s="43"/>
      <c r="AR49" s="13"/>
      <c r="AS49" s="11">
        <v>1858</v>
      </c>
      <c r="AT49" s="28">
        <f t="shared" si="36"/>
        <v>1.1347305231796188</v>
      </c>
      <c r="AU49" s="28">
        <f t="shared" si="37"/>
        <v>3.3182940711115343</v>
      </c>
      <c r="AV49" s="28">
        <f t="shared" si="38"/>
        <v>1.187849614048211</v>
      </c>
      <c r="AW49" s="28">
        <f t="shared" si="39"/>
        <v>1.3545757414644795</v>
      </c>
      <c r="AX49" s="28">
        <f t="shared" si="40"/>
        <v>3.765369567376218</v>
      </c>
      <c r="AY49" s="28">
        <f t="shared" si="41"/>
        <v>4.494880651773093</v>
      </c>
      <c r="AZ49" s="28">
        <f t="shared" si="87"/>
        <v>2.79353045357546</v>
      </c>
      <c r="BA49" s="28">
        <f t="shared" si="88"/>
        <v>1.6090322716976513</v>
      </c>
      <c r="BB49" s="28">
        <f t="shared" si="101"/>
        <v>1.19374222671726</v>
      </c>
      <c r="BC49" s="28">
        <f t="shared" si="102"/>
        <v>1.3478892140076346</v>
      </c>
      <c r="BD49" s="28"/>
      <c r="BE49" s="28"/>
      <c r="BF49" s="28"/>
      <c r="BG49" s="28"/>
      <c r="BH49" s="28"/>
      <c r="BI49" s="28"/>
      <c r="BJ49" s="28"/>
      <c r="BK49" s="28"/>
      <c r="BL49" s="28"/>
      <c r="BM49" s="28"/>
      <c r="BN49" s="11">
        <v>1858</v>
      </c>
      <c r="BO49">
        <f t="shared" si="42"/>
        <v>0</v>
      </c>
      <c r="BP49">
        <f t="shared" si="14"/>
        <v>1</v>
      </c>
      <c r="BQ49">
        <f t="shared" si="15"/>
        <v>0</v>
      </c>
      <c r="BR49">
        <f t="shared" si="16"/>
        <v>0</v>
      </c>
      <c r="BS49">
        <f t="shared" si="17"/>
        <v>1</v>
      </c>
      <c r="BT49">
        <f t="shared" si="18"/>
        <v>1</v>
      </c>
      <c r="BU49">
        <f t="shared" si="19"/>
        <v>1</v>
      </c>
      <c r="BV49">
        <f t="shared" si="20"/>
        <v>0</v>
      </c>
      <c r="BW49">
        <f t="shared" si="21"/>
        <v>0</v>
      </c>
      <c r="BX49">
        <f t="shared" si="22"/>
        <v>0</v>
      </c>
      <c r="BY49">
        <f t="shared" si="23"/>
        <v>0</v>
      </c>
      <c r="BZ49">
        <f t="shared" si="24"/>
        <v>0</v>
      </c>
      <c r="CA49">
        <f t="shared" si="25"/>
        <v>0</v>
      </c>
      <c r="CB49">
        <f t="shared" si="26"/>
        <v>0</v>
      </c>
      <c r="CC49">
        <f t="shared" si="27"/>
        <v>0</v>
      </c>
      <c r="CD49">
        <f t="shared" si="28"/>
        <v>0</v>
      </c>
      <c r="CE49">
        <f t="shared" si="29"/>
        <v>0</v>
      </c>
      <c r="CF49">
        <f t="shared" si="30"/>
        <v>0</v>
      </c>
      <c r="CG49">
        <f t="shared" si="31"/>
        <v>0</v>
      </c>
      <c r="CH49">
        <f t="shared" si="32"/>
        <v>0</v>
      </c>
      <c r="CI49" s="11">
        <v>1858</v>
      </c>
      <c r="CJ49">
        <f t="shared" si="43"/>
        <v>0</v>
      </c>
      <c r="CK49">
        <f t="shared" si="44"/>
        <v>1</v>
      </c>
      <c r="CL49">
        <f t="shared" si="45"/>
        <v>0</v>
      </c>
      <c r="CM49">
        <f t="shared" si="46"/>
        <v>0</v>
      </c>
      <c r="CN49">
        <f t="shared" si="47"/>
        <v>1</v>
      </c>
      <c r="CO49">
        <f t="shared" si="48"/>
        <v>1</v>
      </c>
      <c r="CP49">
        <f t="shared" si="49"/>
        <v>1</v>
      </c>
      <c r="CQ49">
        <f t="shared" si="50"/>
        <v>0</v>
      </c>
      <c r="CR49">
        <f t="shared" si="51"/>
        <v>0</v>
      </c>
      <c r="CS49">
        <f t="shared" si="52"/>
        <v>0</v>
      </c>
      <c r="CT49">
        <f t="shared" si="53"/>
        <v>0</v>
      </c>
      <c r="CU49">
        <f t="shared" si="54"/>
        <v>0</v>
      </c>
      <c r="CV49">
        <f t="shared" si="55"/>
        <v>0</v>
      </c>
      <c r="CW49">
        <f t="shared" si="56"/>
        <v>0</v>
      </c>
      <c r="CX49">
        <f t="shared" si="57"/>
        <v>0</v>
      </c>
      <c r="CY49">
        <f t="shared" si="58"/>
        <v>0</v>
      </c>
      <c r="CZ49">
        <f t="shared" si="59"/>
        <v>0</v>
      </c>
      <c r="DA49">
        <f t="shared" si="60"/>
        <v>0</v>
      </c>
      <c r="DB49">
        <f t="shared" si="61"/>
        <v>0</v>
      </c>
      <c r="DC49">
        <f t="shared" si="62"/>
        <v>0</v>
      </c>
      <c r="DD49" s="11">
        <v>1858</v>
      </c>
      <c r="DE49">
        <f t="shared" si="63"/>
        <v>0</v>
      </c>
      <c r="DF49">
        <f t="shared" si="64"/>
        <v>1</v>
      </c>
      <c r="DG49">
        <f t="shared" si="65"/>
        <v>0</v>
      </c>
      <c r="DH49">
        <f t="shared" si="66"/>
        <v>0</v>
      </c>
      <c r="DI49">
        <f t="shared" si="67"/>
        <v>1</v>
      </c>
      <c r="DJ49">
        <f t="shared" si="68"/>
        <v>1</v>
      </c>
      <c r="DK49">
        <f t="shared" si="69"/>
        <v>1</v>
      </c>
      <c r="DL49">
        <f t="shared" si="70"/>
        <v>0</v>
      </c>
      <c r="DM49">
        <f t="shared" si="71"/>
        <v>0</v>
      </c>
      <c r="DN49">
        <f t="shared" si="72"/>
        <v>0</v>
      </c>
      <c r="DO49">
        <f t="shared" si="73"/>
        <v>0</v>
      </c>
      <c r="DP49">
        <f t="shared" si="74"/>
        <v>0</v>
      </c>
      <c r="DQ49">
        <f t="shared" si="75"/>
        <v>0</v>
      </c>
      <c r="DR49">
        <f t="shared" si="76"/>
        <v>0</v>
      </c>
      <c r="DS49">
        <f t="shared" si="77"/>
        <v>0</v>
      </c>
      <c r="DT49">
        <f t="shared" si="78"/>
        <v>0</v>
      </c>
      <c r="DU49">
        <f t="shared" si="79"/>
        <v>0</v>
      </c>
      <c r="DV49">
        <f t="shared" si="80"/>
        <v>0</v>
      </c>
      <c r="DW49">
        <f t="shared" si="81"/>
        <v>0</v>
      </c>
      <c r="DX49">
        <f t="shared" si="82"/>
        <v>0</v>
      </c>
    </row>
    <row r="50" spans="1:128" ht="12.75">
      <c r="A50" s="9">
        <v>1859</v>
      </c>
      <c r="B50" s="30"/>
      <c r="C50" s="30"/>
      <c r="D50" s="30">
        <v>24324</v>
      </c>
      <c r="E50" s="30">
        <v>315</v>
      </c>
      <c r="F50" s="30">
        <v>32307</v>
      </c>
      <c r="G50" s="30">
        <v>465</v>
      </c>
      <c r="H50" s="30">
        <v>4553</v>
      </c>
      <c r="I50" s="30">
        <v>153</v>
      </c>
      <c r="J50" s="30">
        <v>22828</v>
      </c>
      <c r="K50" s="30">
        <v>355</v>
      </c>
      <c r="L50" s="30"/>
      <c r="M50" s="30"/>
      <c r="N50" s="30">
        <v>18984</v>
      </c>
      <c r="O50" s="30">
        <v>850</v>
      </c>
      <c r="P50" s="30"/>
      <c r="Q50" s="30"/>
      <c r="R50" s="33">
        <f t="shared" si="89"/>
        <v>32307</v>
      </c>
      <c r="S50" s="33">
        <f t="shared" si="90"/>
        <v>850</v>
      </c>
      <c r="T50" s="43"/>
      <c r="U50" s="43"/>
      <c r="V50" s="43"/>
      <c r="W50" s="43">
        <f t="shared" si="91"/>
        <v>75.29018478967406</v>
      </c>
      <c r="X50" s="43">
        <f t="shared" si="92"/>
        <v>37.05882352941177</v>
      </c>
      <c r="Y50" s="43">
        <f t="shared" si="83"/>
        <v>56.17450415954291</v>
      </c>
      <c r="Z50" s="43">
        <f t="shared" si="93"/>
        <v>100</v>
      </c>
      <c r="AA50" s="43">
        <f t="shared" si="94"/>
        <v>54.70588235294118</v>
      </c>
      <c r="AB50" s="43">
        <f t="shared" si="84"/>
        <v>77.3529411764706</v>
      </c>
      <c r="AC50" s="43">
        <f t="shared" si="95"/>
        <v>14.092921038784164</v>
      </c>
      <c r="AD50" s="43">
        <f t="shared" si="96"/>
        <v>18</v>
      </c>
      <c r="AE50" s="43">
        <f t="shared" si="85"/>
        <v>16.04646051939208</v>
      </c>
      <c r="AF50" s="43">
        <f t="shared" si="97"/>
        <v>70.65960937258178</v>
      </c>
      <c r="AG50" s="43">
        <f t="shared" si="98"/>
        <v>41.76470588235294</v>
      </c>
      <c r="AH50" s="43">
        <f t="shared" si="86"/>
        <v>56.21215762746736</v>
      </c>
      <c r="AI50" s="43"/>
      <c r="AJ50" s="43"/>
      <c r="AK50" s="43"/>
      <c r="AL50" s="43">
        <f t="shared" si="99"/>
        <v>58.761259169839356</v>
      </c>
      <c r="AM50" s="43">
        <f t="shared" si="100"/>
        <v>100</v>
      </c>
      <c r="AN50" s="43">
        <f t="shared" si="35"/>
        <v>79.38062958491967</v>
      </c>
      <c r="AO50" s="43"/>
      <c r="AP50" s="43"/>
      <c r="AQ50" s="43"/>
      <c r="AR50" s="13"/>
      <c r="AS50" s="11">
        <v>1859</v>
      </c>
      <c r="AT50" s="28">
        <f t="shared" si="36"/>
        <v>1.3770115523721964</v>
      </c>
      <c r="AU50" s="28">
        <f t="shared" si="37"/>
        <v>3.500741119305174</v>
      </c>
      <c r="AV50" s="28">
        <f t="shared" si="38"/>
        <v>1.0006702946200916</v>
      </c>
      <c r="AW50" s="28">
        <f t="shared" si="39"/>
        <v>1.4131077928070062</v>
      </c>
      <c r="AX50" s="28">
        <f t="shared" si="40"/>
        <v>4.820560963147598</v>
      </c>
      <c r="AY50" s="28">
        <f t="shared" si="41"/>
        <v>4.946924556290062</v>
      </c>
      <c r="AZ50" s="28">
        <f t="shared" si="87"/>
        <v>3.503087647243777</v>
      </c>
      <c r="BA50" s="28">
        <f t="shared" si="88"/>
        <v>1.4121612287326848</v>
      </c>
      <c r="BB50" s="28">
        <f t="shared" si="101"/>
        <v>1.026213462314551</v>
      </c>
      <c r="BC50" s="28">
        <f t="shared" si="102"/>
        <v>1.3760891672066515</v>
      </c>
      <c r="BD50" s="28"/>
      <c r="BE50" s="28"/>
      <c r="BF50" s="28"/>
      <c r="BG50" s="28"/>
      <c r="BH50" s="28"/>
      <c r="BI50" s="28"/>
      <c r="BJ50" s="28"/>
      <c r="BK50" s="28"/>
      <c r="BL50" s="28"/>
      <c r="BM50" s="28"/>
      <c r="BN50" s="11">
        <v>1859</v>
      </c>
      <c r="BO50">
        <f t="shared" si="42"/>
        <v>0</v>
      </c>
      <c r="BP50">
        <f t="shared" si="14"/>
        <v>1</v>
      </c>
      <c r="BQ50">
        <f t="shared" si="15"/>
        <v>0</v>
      </c>
      <c r="BR50">
        <f t="shared" si="16"/>
        <v>0</v>
      </c>
      <c r="BS50">
        <f t="shared" si="17"/>
        <v>1</v>
      </c>
      <c r="BT50">
        <f t="shared" si="18"/>
        <v>1</v>
      </c>
      <c r="BU50">
        <f t="shared" si="19"/>
        <v>1</v>
      </c>
      <c r="BV50">
        <f t="shared" si="20"/>
        <v>0</v>
      </c>
      <c r="BW50">
        <f t="shared" si="21"/>
        <v>0</v>
      </c>
      <c r="BX50">
        <f t="shared" si="22"/>
        <v>0</v>
      </c>
      <c r="BY50">
        <f t="shared" si="23"/>
        <v>0</v>
      </c>
      <c r="BZ50">
        <f t="shared" si="24"/>
        <v>0</v>
      </c>
      <c r="CA50">
        <f t="shared" si="25"/>
        <v>0</v>
      </c>
      <c r="CB50">
        <f t="shared" si="26"/>
        <v>0</v>
      </c>
      <c r="CC50">
        <f t="shared" si="27"/>
        <v>0</v>
      </c>
      <c r="CD50">
        <f t="shared" si="28"/>
        <v>0</v>
      </c>
      <c r="CE50">
        <f t="shared" si="29"/>
        <v>0</v>
      </c>
      <c r="CF50">
        <f t="shared" si="30"/>
        <v>0</v>
      </c>
      <c r="CG50">
        <f t="shared" si="31"/>
        <v>0</v>
      </c>
      <c r="CH50">
        <f t="shared" si="32"/>
        <v>0</v>
      </c>
      <c r="CI50" s="11">
        <v>1859</v>
      </c>
      <c r="CJ50">
        <f t="shared" si="43"/>
        <v>0</v>
      </c>
      <c r="CK50">
        <f t="shared" si="44"/>
        <v>1</v>
      </c>
      <c r="CL50">
        <f t="shared" si="45"/>
        <v>0</v>
      </c>
      <c r="CM50">
        <f t="shared" si="46"/>
        <v>0</v>
      </c>
      <c r="CN50">
        <f t="shared" si="47"/>
        <v>1</v>
      </c>
      <c r="CO50">
        <f t="shared" si="48"/>
        <v>1</v>
      </c>
      <c r="CP50">
        <f t="shared" si="49"/>
        <v>1</v>
      </c>
      <c r="CQ50">
        <f t="shared" si="50"/>
        <v>0</v>
      </c>
      <c r="CR50">
        <f t="shared" si="51"/>
        <v>0</v>
      </c>
      <c r="CS50">
        <f t="shared" si="52"/>
        <v>0</v>
      </c>
      <c r="CT50">
        <f t="shared" si="53"/>
        <v>0</v>
      </c>
      <c r="CU50">
        <f t="shared" si="54"/>
        <v>0</v>
      </c>
      <c r="CV50">
        <f t="shared" si="55"/>
        <v>0</v>
      </c>
      <c r="CW50">
        <f t="shared" si="56"/>
        <v>0</v>
      </c>
      <c r="CX50">
        <f t="shared" si="57"/>
        <v>0</v>
      </c>
      <c r="CY50">
        <f t="shared" si="58"/>
        <v>0</v>
      </c>
      <c r="CZ50">
        <f t="shared" si="59"/>
        <v>0</v>
      </c>
      <c r="DA50">
        <f t="shared" si="60"/>
        <v>0</v>
      </c>
      <c r="DB50">
        <f t="shared" si="61"/>
        <v>0</v>
      </c>
      <c r="DC50">
        <f t="shared" si="62"/>
        <v>0</v>
      </c>
      <c r="DD50" s="11">
        <v>1859</v>
      </c>
      <c r="DE50">
        <f t="shared" si="63"/>
        <v>0</v>
      </c>
      <c r="DF50">
        <f t="shared" si="64"/>
        <v>1</v>
      </c>
      <c r="DG50">
        <f t="shared" si="65"/>
        <v>0</v>
      </c>
      <c r="DH50">
        <f t="shared" si="66"/>
        <v>0</v>
      </c>
      <c r="DI50">
        <f t="shared" si="67"/>
        <v>1</v>
      </c>
      <c r="DJ50">
        <f t="shared" si="68"/>
        <v>1</v>
      </c>
      <c r="DK50">
        <f t="shared" si="69"/>
        <v>1</v>
      </c>
      <c r="DL50">
        <f t="shared" si="70"/>
        <v>0</v>
      </c>
      <c r="DM50">
        <f t="shared" si="71"/>
        <v>0</v>
      </c>
      <c r="DN50">
        <f t="shared" si="72"/>
        <v>0</v>
      </c>
      <c r="DO50">
        <f t="shared" si="73"/>
        <v>0</v>
      </c>
      <c r="DP50">
        <f t="shared" si="74"/>
        <v>0</v>
      </c>
      <c r="DQ50">
        <f t="shared" si="75"/>
        <v>0</v>
      </c>
      <c r="DR50">
        <f t="shared" si="76"/>
        <v>0</v>
      </c>
      <c r="DS50">
        <f t="shared" si="77"/>
        <v>0</v>
      </c>
      <c r="DT50">
        <f t="shared" si="78"/>
        <v>0</v>
      </c>
      <c r="DU50">
        <f t="shared" si="79"/>
        <v>0</v>
      </c>
      <c r="DV50">
        <f t="shared" si="80"/>
        <v>0</v>
      </c>
      <c r="DW50">
        <f t="shared" si="81"/>
        <v>0</v>
      </c>
      <c r="DX50">
        <f t="shared" si="82"/>
        <v>0</v>
      </c>
    </row>
    <row r="51" spans="1:128" ht="12.75">
      <c r="A51" s="9">
        <v>1860</v>
      </c>
      <c r="B51" s="30"/>
      <c r="C51" s="30"/>
      <c r="D51" s="30">
        <v>25007</v>
      </c>
      <c r="E51" s="30">
        <v>347</v>
      </c>
      <c r="F51" s="30">
        <v>25746</v>
      </c>
      <c r="G51" s="30">
        <v>608</v>
      </c>
      <c r="H51" s="30">
        <v>4579</v>
      </c>
      <c r="I51" s="30">
        <v>201</v>
      </c>
      <c r="J51" s="30">
        <v>10621</v>
      </c>
      <c r="K51" s="30">
        <v>306</v>
      </c>
      <c r="L51" s="30"/>
      <c r="M51" s="30"/>
      <c r="N51" s="30">
        <v>18716</v>
      </c>
      <c r="O51" s="30">
        <v>862</v>
      </c>
      <c r="P51" s="30"/>
      <c r="Q51" s="30"/>
      <c r="R51" s="33">
        <f t="shared" si="89"/>
        <v>25746</v>
      </c>
      <c r="S51" s="33">
        <f t="shared" si="90"/>
        <v>862</v>
      </c>
      <c r="T51" s="43"/>
      <c r="U51" s="43"/>
      <c r="V51" s="43"/>
      <c r="W51" s="43">
        <f t="shared" si="91"/>
        <v>97.12965120795464</v>
      </c>
      <c r="X51" s="43">
        <f t="shared" si="92"/>
        <v>40.25522041763341</v>
      </c>
      <c r="Y51" s="43">
        <f t="shared" si="83"/>
        <v>68.69243581279403</v>
      </c>
      <c r="Z51" s="43">
        <f t="shared" si="93"/>
        <v>100</v>
      </c>
      <c r="AA51" s="43">
        <f t="shared" si="94"/>
        <v>70.53364269141531</v>
      </c>
      <c r="AB51" s="43">
        <f t="shared" si="84"/>
        <v>85.26682134570765</v>
      </c>
      <c r="AC51" s="43">
        <f t="shared" si="95"/>
        <v>17.785287034879204</v>
      </c>
      <c r="AD51" s="43">
        <f t="shared" si="96"/>
        <v>23.317865429234338</v>
      </c>
      <c r="AE51" s="43">
        <f t="shared" si="85"/>
        <v>20.55157623205677</v>
      </c>
      <c r="AF51" s="43">
        <f t="shared" si="97"/>
        <v>41.25301017633807</v>
      </c>
      <c r="AG51" s="43">
        <f t="shared" si="98"/>
        <v>35.498839907192576</v>
      </c>
      <c r="AH51" s="43">
        <f t="shared" si="86"/>
        <v>38.37592504176533</v>
      </c>
      <c r="AI51" s="43"/>
      <c r="AJ51" s="43"/>
      <c r="AK51" s="43"/>
      <c r="AL51" s="43">
        <f t="shared" si="99"/>
        <v>72.69478753981201</v>
      </c>
      <c r="AM51" s="43">
        <f t="shared" si="100"/>
        <v>100</v>
      </c>
      <c r="AN51" s="43">
        <f t="shared" si="35"/>
        <v>86.347393769906</v>
      </c>
      <c r="AO51" s="43"/>
      <c r="AP51" s="43"/>
      <c r="AQ51" s="43"/>
      <c r="AR51" s="13"/>
      <c r="AS51" s="11">
        <v>1860</v>
      </c>
      <c r="AT51" s="28">
        <f t="shared" si="36"/>
        <v>1.2412839978201302</v>
      </c>
      <c r="AU51" s="28">
        <f t="shared" si="37"/>
        <v>3.3424412335656357</v>
      </c>
      <c r="AV51" s="28">
        <f t="shared" si="38"/>
        <v>1.7899877524264134</v>
      </c>
      <c r="AW51" s="28">
        <f t="shared" si="39"/>
        <v>1.2570145860779582</v>
      </c>
      <c r="AX51" s="28">
        <f t="shared" si="40"/>
        <v>4.148918816879199</v>
      </c>
      <c r="AY51" s="28">
        <f t="shared" si="41"/>
        <v>4.201497383700407</v>
      </c>
      <c r="AZ51" s="28">
        <f t="shared" si="87"/>
        <v>1.867298381810042</v>
      </c>
      <c r="BA51" s="28">
        <f t="shared" si="88"/>
        <v>2.2500407137009026</v>
      </c>
      <c r="BB51" s="28">
        <f t="shared" si="101"/>
        <v>1.012672835777673</v>
      </c>
      <c r="BC51" s="28">
        <f t="shared" si="102"/>
        <v>2.2218831533809276</v>
      </c>
      <c r="BD51" s="28"/>
      <c r="BE51" s="28"/>
      <c r="BF51" s="28"/>
      <c r="BG51" s="28"/>
      <c r="BH51" s="28"/>
      <c r="BI51" s="28"/>
      <c r="BJ51" s="28"/>
      <c r="BK51" s="28"/>
      <c r="BL51" s="28"/>
      <c r="BM51" s="28"/>
      <c r="BN51" s="11">
        <v>1860</v>
      </c>
      <c r="BO51">
        <f t="shared" si="42"/>
        <v>0</v>
      </c>
      <c r="BP51">
        <f t="shared" si="14"/>
        <v>1</v>
      </c>
      <c r="BQ51">
        <f t="shared" si="15"/>
        <v>0</v>
      </c>
      <c r="BR51">
        <f t="shared" si="16"/>
        <v>0</v>
      </c>
      <c r="BS51">
        <f t="shared" si="17"/>
        <v>1</v>
      </c>
      <c r="BT51">
        <f t="shared" si="18"/>
        <v>1</v>
      </c>
      <c r="BU51">
        <f t="shared" si="19"/>
        <v>0</v>
      </c>
      <c r="BV51">
        <f t="shared" si="20"/>
        <v>0</v>
      </c>
      <c r="BW51">
        <f t="shared" si="21"/>
        <v>0</v>
      </c>
      <c r="BX51">
        <f t="shared" si="22"/>
        <v>0</v>
      </c>
      <c r="BY51">
        <f t="shared" si="23"/>
        <v>0</v>
      </c>
      <c r="BZ51">
        <f t="shared" si="24"/>
        <v>0</v>
      </c>
      <c r="CA51">
        <f t="shared" si="25"/>
        <v>0</v>
      </c>
      <c r="CB51">
        <f t="shared" si="26"/>
        <v>0</v>
      </c>
      <c r="CC51">
        <f t="shared" si="27"/>
        <v>0</v>
      </c>
      <c r="CD51">
        <f t="shared" si="28"/>
        <v>0</v>
      </c>
      <c r="CE51">
        <f t="shared" si="29"/>
        <v>0</v>
      </c>
      <c r="CF51">
        <f t="shared" si="30"/>
        <v>0</v>
      </c>
      <c r="CG51">
        <f t="shared" si="31"/>
        <v>0</v>
      </c>
      <c r="CH51">
        <f t="shared" si="32"/>
        <v>0</v>
      </c>
      <c r="CI51" s="11">
        <v>1860</v>
      </c>
      <c r="CJ51">
        <f t="shared" si="43"/>
        <v>0</v>
      </c>
      <c r="CK51">
        <f t="shared" si="44"/>
        <v>1</v>
      </c>
      <c r="CL51">
        <f t="shared" si="45"/>
        <v>0</v>
      </c>
      <c r="CM51">
        <f t="shared" si="46"/>
        <v>0</v>
      </c>
      <c r="CN51">
        <f t="shared" si="47"/>
        <v>1</v>
      </c>
      <c r="CO51">
        <f t="shared" si="48"/>
        <v>1</v>
      </c>
      <c r="CP51">
        <f t="shared" si="49"/>
        <v>0</v>
      </c>
      <c r="CQ51">
        <f t="shared" si="50"/>
        <v>0</v>
      </c>
      <c r="CR51">
        <f t="shared" si="51"/>
        <v>0</v>
      </c>
      <c r="CS51">
        <f t="shared" si="52"/>
        <v>0</v>
      </c>
      <c r="CT51">
        <f t="shared" si="53"/>
        <v>0</v>
      </c>
      <c r="CU51">
        <f t="shared" si="54"/>
        <v>0</v>
      </c>
      <c r="CV51">
        <f t="shared" si="55"/>
        <v>0</v>
      </c>
      <c r="CW51">
        <f t="shared" si="56"/>
        <v>0</v>
      </c>
      <c r="CX51">
        <f t="shared" si="57"/>
        <v>0</v>
      </c>
      <c r="CY51">
        <f t="shared" si="58"/>
        <v>0</v>
      </c>
      <c r="CZ51">
        <f t="shared" si="59"/>
        <v>0</v>
      </c>
      <c r="DA51">
        <f t="shared" si="60"/>
        <v>0</v>
      </c>
      <c r="DB51">
        <f t="shared" si="61"/>
        <v>0</v>
      </c>
      <c r="DC51">
        <f t="shared" si="62"/>
        <v>0</v>
      </c>
      <c r="DD51" s="11">
        <v>1860</v>
      </c>
      <c r="DE51">
        <f t="shared" si="63"/>
        <v>0</v>
      </c>
      <c r="DF51">
        <f t="shared" si="64"/>
        <v>1</v>
      </c>
      <c r="DG51">
        <f t="shared" si="65"/>
        <v>0</v>
      </c>
      <c r="DH51">
        <f t="shared" si="66"/>
        <v>0</v>
      </c>
      <c r="DI51">
        <f t="shared" si="67"/>
        <v>1</v>
      </c>
      <c r="DJ51">
        <f t="shared" si="68"/>
        <v>1</v>
      </c>
      <c r="DK51">
        <f t="shared" si="69"/>
        <v>0</v>
      </c>
      <c r="DL51">
        <f t="shared" si="70"/>
        <v>0</v>
      </c>
      <c r="DM51">
        <f t="shared" si="71"/>
        <v>0</v>
      </c>
      <c r="DN51">
        <f t="shared" si="72"/>
        <v>0</v>
      </c>
      <c r="DO51">
        <f t="shared" si="73"/>
        <v>0</v>
      </c>
      <c r="DP51">
        <f t="shared" si="74"/>
        <v>0</v>
      </c>
      <c r="DQ51">
        <f t="shared" si="75"/>
        <v>0</v>
      </c>
      <c r="DR51">
        <f t="shared" si="76"/>
        <v>0</v>
      </c>
      <c r="DS51">
        <f t="shared" si="77"/>
        <v>0</v>
      </c>
      <c r="DT51">
        <f t="shared" si="78"/>
        <v>0</v>
      </c>
      <c r="DU51">
        <f t="shared" si="79"/>
        <v>0</v>
      </c>
      <c r="DV51">
        <f t="shared" si="80"/>
        <v>0</v>
      </c>
      <c r="DW51">
        <f t="shared" si="81"/>
        <v>0</v>
      </c>
      <c r="DX51">
        <f t="shared" si="82"/>
        <v>0</v>
      </c>
    </row>
    <row r="52" spans="1:128" ht="12.75">
      <c r="A52" s="9">
        <v>1861</v>
      </c>
      <c r="B52" s="30"/>
      <c r="C52" s="30"/>
      <c r="D52" s="30">
        <v>26032</v>
      </c>
      <c r="E52" s="30">
        <v>316</v>
      </c>
      <c r="F52" s="30">
        <v>26626</v>
      </c>
      <c r="G52" s="30">
        <v>528</v>
      </c>
      <c r="H52" s="30">
        <v>5693</v>
      </c>
      <c r="I52" s="30">
        <v>203</v>
      </c>
      <c r="J52" s="30">
        <v>6962</v>
      </c>
      <c r="K52" s="30">
        <v>254</v>
      </c>
      <c r="L52" s="30">
        <v>11509</v>
      </c>
      <c r="M52" s="30">
        <v>201</v>
      </c>
      <c r="N52" s="30">
        <v>19949</v>
      </c>
      <c r="O52" s="30">
        <v>864</v>
      </c>
      <c r="P52" s="30"/>
      <c r="Q52" s="30"/>
      <c r="R52" s="33">
        <f t="shared" si="89"/>
        <v>26626</v>
      </c>
      <c r="S52" s="33">
        <f t="shared" si="90"/>
        <v>864</v>
      </c>
      <c r="T52" s="43"/>
      <c r="U52" s="43"/>
      <c r="V52" s="43"/>
      <c r="W52" s="43">
        <f t="shared" si="91"/>
        <v>97.76909787425825</v>
      </c>
      <c r="X52" s="43">
        <f t="shared" si="92"/>
        <v>36.574074074074076</v>
      </c>
      <c r="Y52" s="43">
        <f t="shared" si="83"/>
        <v>67.17158597416616</v>
      </c>
      <c r="Z52" s="43">
        <f t="shared" si="93"/>
        <v>100</v>
      </c>
      <c r="AA52" s="43">
        <f t="shared" si="94"/>
        <v>61.111111111111114</v>
      </c>
      <c r="AB52" s="43">
        <f t="shared" si="84"/>
        <v>80.55555555555556</v>
      </c>
      <c r="AC52" s="43">
        <f t="shared" si="95"/>
        <v>21.38135656876737</v>
      </c>
      <c r="AD52" s="43">
        <f t="shared" si="96"/>
        <v>23.49537037037037</v>
      </c>
      <c r="AE52" s="43">
        <f t="shared" si="85"/>
        <v>22.43836346956887</v>
      </c>
      <c r="AF52" s="43">
        <f t="shared" si="97"/>
        <v>26.147374746488396</v>
      </c>
      <c r="AG52" s="43">
        <f t="shared" si="98"/>
        <v>29.398148148148145</v>
      </c>
      <c r="AH52" s="43">
        <f t="shared" si="86"/>
        <v>27.77276144731827</v>
      </c>
      <c r="AI52" s="43">
        <f>L52/R52*100</f>
        <v>43.22466761811763</v>
      </c>
      <c r="AJ52" s="43">
        <f>M52/S52*100</f>
        <v>23.26388888888889</v>
      </c>
      <c r="AK52" s="43">
        <f>(AI52+AJ52)/2</f>
        <v>33.24427825350326</v>
      </c>
      <c r="AL52" s="43">
        <f t="shared" si="99"/>
        <v>74.92300758656953</v>
      </c>
      <c r="AM52" s="43">
        <f t="shared" si="100"/>
        <v>100</v>
      </c>
      <c r="AN52" s="43">
        <f t="shared" si="35"/>
        <v>87.46150379328476</v>
      </c>
      <c r="AO52" s="43"/>
      <c r="AP52" s="43"/>
      <c r="AQ52" s="43"/>
      <c r="AR52" s="13"/>
      <c r="AS52" s="11">
        <v>1861</v>
      </c>
      <c r="AT52" s="28">
        <f t="shared" si="36"/>
        <v>1.1992504626366391</v>
      </c>
      <c r="AU52" s="28">
        <f t="shared" si="37"/>
        <v>2.9936045053047176</v>
      </c>
      <c r="AV52" s="28">
        <f t="shared" si="38"/>
        <v>2.4186138674608544</v>
      </c>
      <c r="AW52" s="28">
        <f t="shared" si="39"/>
        <v>1.3020610206661192</v>
      </c>
      <c r="AX52" s="28">
        <f t="shared" si="40"/>
        <v>3.59008158793781</v>
      </c>
      <c r="AY52" s="28">
        <f t="shared" si="41"/>
        <v>3.897855737647753</v>
      </c>
      <c r="AZ52" s="28">
        <f t="shared" si="87"/>
        <v>1.237735607812217</v>
      </c>
      <c r="BA52" s="28">
        <f t="shared" si="88"/>
        <v>3.14918284086331</v>
      </c>
      <c r="BB52" s="28">
        <f t="shared" si="101"/>
        <v>1.0857290126062935</v>
      </c>
      <c r="BC52" s="28">
        <f t="shared" si="102"/>
        <v>2.900523799491821</v>
      </c>
      <c r="BD52" s="28">
        <f aca="true" t="shared" si="103" ref="BD52:BD83">MAX(AB52,AK52)/MIN(AB52,AK52)</f>
        <v>2.423140455668237</v>
      </c>
      <c r="BE52" s="28">
        <f aca="true" t="shared" si="104" ref="BE52:BE83">MAX(AE52,AK52)/MIN(AE52,AK52)</f>
        <v>1.481582126013311</v>
      </c>
      <c r="BF52" s="28">
        <f aca="true" t="shared" si="105" ref="BF52:BF83">MAX(AH52,AK52)/MIN(AH52,AK52)</f>
        <v>1.1970101826771467</v>
      </c>
      <c r="BG52" s="28">
        <f aca="true" t="shared" si="106" ref="BG52:BG103">MAX(AN52,AK52)/MIN(AN52,AK52)</f>
        <v>2.6308738943390395</v>
      </c>
      <c r="BH52" s="28">
        <f>MAX(Y52,AK52)/MIN(Y52,AK52)</f>
        <v>2.0205457751842655</v>
      </c>
      <c r="BI52" s="28"/>
      <c r="BJ52" s="28"/>
      <c r="BK52" s="28"/>
      <c r="BL52" s="28"/>
      <c r="BM52" s="28"/>
      <c r="BN52" s="11">
        <v>1861</v>
      </c>
      <c r="BO52">
        <f t="shared" si="42"/>
        <v>0</v>
      </c>
      <c r="BP52">
        <f t="shared" si="14"/>
        <v>1</v>
      </c>
      <c r="BQ52">
        <f t="shared" si="15"/>
        <v>0</v>
      </c>
      <c r="BR52">
        <f t="shared" si="16"/>
        <v>0</v>
      </c>
      <c r="BS52">
        <f t="shared" si="17"/>
        <v>1</v>
      </c>
      <c r="BT52">
        <f t="shared" si="18"/>
        <v>1</v>
      </c>
      <c r="BU52">
        <f t="shared" si="19"/>
        <v>0</v>
      </c>
      <c r="BV52">
        <f t="shared" si="20"/>
        <v>1</v>
      </c>
      <c r="BW52">
        <f t="shared" si="21"/>
        <v>0</v>
      </c>
      <c r="BX52">
        <f t="shared" si="22"/>
        <v>1</v>
      </c>
      <c r="BY52">
        <f t="shared" si="23"/>
        <v>0</v>
      </c>
      <c r="BZ52">
        <f t="shared" si="24"/>
        <v>0</v>
      </c>
      <c r="CA52">
        <f t="shared" si="25"/>
        <v>0</v>
      </c>
      <c r="CB52">
        <f t="shared" si="26"/>
        <v>1</v>
      </c>
      <c r="CC52">
        <f t="shared" si="27"/>
        <v>0</v>
      </c>
      <c r="CD52">
        <f t="shared" si="28"/>
        <v>0</v>
      </c>
      <c r="CE52">
        <f t="shared" si="29"/>
        <v>0</v>
      </c>
      <c r="CF52">
        <f t="shared" si="30"/>
        <v>0</v>
      </c>
      <c r="CG52">
        <f t="shared" si="31"/>
        <v>0</v>
      </c>
      <c r="CH52">
        <f t="shared" si="32"/>
        <v>0</v>
      </c>
      <c r="CI52" s="11">
        <v>1861</v>
      </c>
      <c r="CJ52">
        <f t="shared" si="43"/>
        <v>0</v>
      </c>
      <c r="CK52">
        <f t="shared" si="44"/>
        <v>1</v>
      </c>
      <c r="CL52">
        <f t="shared" si="45"/>
        <v>0</v>
      </c>
      <c r="CM52">
        <f t="shared" si="46"/>
        <v>0</v>
      </c>
      <c r="CN52">
        <f t="shared" si="47"/>
        <v>1</v>
      </c>
      <c r="CO52">
        <f t="shared" si="48"/>
        <v>1</v>
      </c>
      <c r="CP52">
        <f t="shared" si="49"/>
        <v>0</v>
      </c>
      <c r="CQ52">
        <f t="shared" si="50"/>
        <v>0</v>
      </c>
      <c r="CR52">
        <f t="shared" si="51"/>
        <v>0</v>
      </c>
      <c r="CS52">
        <f t="shared" si="52"/>
        <v>0</v>
      </c>
      <c r="CT52">
        <f t="shared" si="53"/>
        <v>0</v>
      </c>
      <c r="CU52">
        <f t="shared" si="54"/>
        <v>0</v>
      </c>
      <c r="CV52">
        <f t="shared" si="55"/>
        <v>0</v>
      </c>
      <c r="CW52">
        <f t="shared" si="56"/>
        <v>0</v>
      </c>
      <c r="CX52">
        <f t="shared" si="57"/>
        <v>0</v>
      </c>
      <c r="CY52">
        <f t="shared" si="58"/>
        <v>0</v>
      </c>
      <c r="CZ52">
        <f t="shared" si="59"/>
        <v>0</v>
      </c>
      <c r="DA52">
        <f t="shared" si="60"/>
        <v>0</v>
      </c>
      <c r="DB52">
        <f t="shared" si="61"/>
        <v>0</v>
      </c>
      <c r="DC52">
        <f t="shared" si="62"/>
        <v>0</v>
      </c>
      <c r="DD52" s="11">
        <v>1861</v>
      </c>
      <c r="DE52">
        <f t="shared" si="63"/>
        <v>0</v>
      </c>
      <c r="DF52">
        <f t="shared" si="64"/>
        <v>1</v>
      </c>
      <c r="DG52">
        <f t="shared" si="65"/>
        <v>0</v>
      </c>
      <c r="DH52">
        <f t="shared" si="66"/>
        <v>0</v>
      </c>
      <c r="DI52">
        <f t="shared" si="67"/>
        <v>1</v>
      </c>
      <c r="DJ52">
        <f t="shared" si="68"/>
        <v>1</v>
      </c>
      <c r="DK52">
        <f t="shared" si="69"/>
        <v>0</v>
      </c>
      <c r="DL52">
        <f t="shared" si="70"/>
        <v>0</v>
      </c>
      <c r="DM52">
        <f t="shared" si="71"/>
        <v>0</v>
      </c>
      <c r="DN52">
        <f t="shared" si="72"/>
        <v>0</v>
      </c>
      <c r="DO52">
        <f t="shared" si="73"/>
        <v>0</v>
      </c>
      <c r="DP52">
        <f t="shared" si="74"/>
        <v>0</v>
      </c>
      <c r="DQ52">
        <f t="shared" si="75"/>
        <v>0</v>
      </c>
      <c r="DR52">
        <f t="shared" si="76"/>
        <v>0</v>
      </c>
      <c r="DS52">
        <f t="shared" si="77"/>
        <v>0</v>
      </c>
      <c r="DT52">
        <f t="shared" si="78"/>
        <v>0</v>
      </c>
      <c r="DU52">
        <f t="shared" si="79"/>
        <v>0</v>
      </c>
      <c r="DV52">
        <f t="shared" si="80"/>
        <v>0</v>
      </c>
      <c r="DW52">
        <f t="shared" si="81"/>
        <v>0</v>
      </c>
      <c r="DX52">
        <f t="shared" si="82"/>
        <v>0</v>
      </c>
    </row>
    <row r="53" spans="1:128" ht="12.75">
      <c r="A53" s="9">
        <v>1862</v>
      </c>
      <c r="B53" s="30"/>
      <c r="C53" s="30"/>
      <c r="D53" s="30">
        <v>23575</v>
      </c>
      <c r="E53" s="30">
        <v>305</v>
      </c>
      <c r="F53" s="30">
        <v>26762</v>
      </c>
      <c r="G53" s="30">
        <v>520</v>
      </c>
      <c r="H53" s="30">
        <v>5594</v>
      </c>
      <c r="I53" s="30">
        <v>213</v>
      </c>
      <c r="J53" s="30">
        <v>9707</v>
      </c>
      <c r="K53" s="30">
        <v>255</v>
      </c>
      <c r="L53" s="30">
        <v>14639</v>
      </c>
      <c r="M53" s="30">
        <v>185</v>
      </c>
      <c r="N53" s="30">
        <v>18259</v>
      </c>
      <c r="O53" s="30">
        <v>682</v>
      </c>
      <c r="P53" s="30"/>
      <c r="Q53" s="30"/>
      <c r="R53" s="33">
        <f t="shared" si="89"/>
        <v>26762</v>
      </c>
      <c r="S53" s="33">
        <f t="shared" si="90"/>
        <v>682</v>
      </c>
      <c r="T53" s="43"/>
      <c r="U53" s="43"/>
      <c r="V53" s="43"/>
      <c r="W53" s="43">
        <f t="shared" si="91"/>
        <v>88.09132351842163</v>
      </c>
      <c r="X53" s="43">
        <f t="shared" si="92"/>
        <v>44.72140762463343</v>
      </c>
      <c r="Y53" s="43">
        <f t="shared" si="83"/>
        <v>66.40636557152753</v>
      </c>
      <c r="Z53" s="43">
        <f t="shared" si="93"/>
        <v>100</v>
      </c>
      <c r="AA53" s="43">
        <f t="shared" si="94"/>
        <v>76.24633431085044</v>
      </c>
      <c r="AB53" s="43">
        <f t="shared" si="84"/>
        <v>88.12316715542522</v>
      </c>
      <c r="AC53" s="43">
        <f t="shared" si="95"/>
        <v>20.90277258799791</v>
      </c>
      <c r="AD53" s="43">
        <f t="shared" si="96"/>
        <v>31.2316715542522</v>
      </c>
      <c r="AE53" s="43">
        <f t="shared" si="85"/>
        <v>26.06722207112505</v>
      </c>
      <c r="AF53" s="43">
        <f t="shared" si="97"/>
        <v>36.2715791047007</v>
      </c>
      <c r="AG53" s="43">
        <f t="shared" si="98"/>
        <v>37.3900293255132</v>
      </c>
      <c r="AH53" s="43">
        <f t="shared" si="86"/>
        <v>36.83080421510695</v>
      </c>
      <c r="AI53" s="43">
        <f aca="true" t="shared" si="107" ref="AI53:AI111">L53/R53*100</f>
        <v>54.700695015320235</v>
      </c>
      <c r="AJ53" s="43">
        <f aca="true" t="shared" si="108" ref="AJ53:AJ111">M53/S53*100</f>
        <v>27.126099706744867</v>
      </c>
      <c r="AK53" s="43">
        <f aca="true" t="shared" si="109" ref="AK53:AK111">(AI53+AJ53)/2</f>
        <v>40.91339736103255</v>
      </c>
      <c r="AL53" s="43">
        <f t="shared" si="99"/>
        <v>68.22733726926239</v>
      </c>
      <c r="AM53" s="43">
        <f t="shared" si="100"/>
        <v>100</v>
      </c>
      <c r="AN53" s="43">
        <f t="shared" si="35"/>
        <v>84.1136686346312</v>
      </c>
      <c r="AO53" s="43"/>
      <c r="AP53" s="43"/>
      <c r="AQ53" s="43"/>
      <c r="AR53" s="13"/>
      <c r="AS53" s="11">
        <v>1862</v>
      </c>
      <c r="AT53" s="28">
        <f t="shared" si="36"/>
        <v>1.32702891352345</v>
      </c>
      <c r="AU53" s="28">
        <f t="shared" si="37"/>
        <v>2.5475045016433335</v>
      </c>
      <c r="AV53" s="28">
        <f t="shared" si="38"/>
        <v>1.8030115547759211</v>
      </c>
      <c r="AW53" s="28">
        <f t="shared" si="39"/>
        <v>1.2666506879379027</v>
      </c>
      <c r="AX53" s="28">
        <f t="shared" si="40"/>
        <v>3.3806121310118513</v>
      </c>
      <c r="AY53" s="28">
        <f t="shared" si="41"/>
        <v>3.226798329531432</v>
      </c>
      <c r="AZ53" s="28">
        <f t="shared" si="87"/>
        <v>1.4129163481483835</v>
      </c>
      <c r="BA53" s="28">
        <f t="shared" si="88"/>
        <v>2.2837858262169077</v>
      </c>
      <c r="BB53" s="28">
        <f t="shared" si="101"/>
        <v>1.0476676215159546</v>
      </c>
      <c r="BC53" s="28">
        <f t="shared" si="102"/>
        <v>2.392648464604517</v>
      </c>
      <c r="BD53" s="28">
        <f t="shared" si="103"/>
        <v>2.1538951257897008</v>
      </c>
      <c r="BE53" s="28">
        <f t="shared" si="104"/>
        <v>1.5695342315111043</v>
      </c>
      <c r="BF53" s="28">
        <f t="shared" si="105"/>
        <v>1.110847244118852</v>
      </c>
      <c r="BG53" s="28">
        <f t="shared" si="106"/>
        <v>2.055895478255839</v>
      </c>
      <c r="BH53" s="28">
        <f aca="true" t="shared" si="110" ref="BH53:BH121">MAX(Y53,AK53)/MIN(Y53,AK53)</f>
        <v>1.62309585257702</v>
      </c>
      <c r="BI53" s="28"/>
      <c r="BJ53" s="28"/>
      <c r="BK53" s="28"/>
      <c r="BL53" s="28"/>
      <c r="BM53" s="28"/>
      <c r="BN53" s="11">
        <v>1862</v>
      </c>
      <c r="BO53">
        <f t="shared" si="42"/>
        <v>0</v>
      </c>
      <c r="BP53">
        <f t="shared" si="14"/>
        <v>1</v>
      </c>
      <c r="BQ53">
        <f t="shared" si="15"/>
        <v>0</v>
      </c>
      <c r="BR53">
        <f t="shared" si="16"/>
        <v>0</v>
      </c>
      <c r="BS53">
        <f t="shared" si="17"/>
        <v>1</v>
      </c>
      <c r="BT53">
        <f t="shared" si="18"/>
        <v>1</v>
      </c>
      <c r="BU53">
        <f t="shared" si="19"/>
        <v>0</v>
      </c>
      <c r="BV53">
        <f t="shared" si="20"/>
        <v>0</v>
      </c>
      <c r="BW53">
        <f t="shared" si="21"/>
        <v>0</v>
      </c>
      <c r="BX53">
        <f t="shared" si="22"/>
        <v>0</v>
      </c>
      <c r="BY53">
        <f t="shared" si="23"/>
        <v>0</v>
      </c>
      <c r="BZ53">
        <f t="shared" si="24"/>
        <v>0</v>
      </c>
      <c r="CA53">
        <f t="shared" si="25"/>
        <v>0</v>
      </c>
      <c r="CB53">
        <f t="shared" si="26"/>
        <v>0</v>
      </c>
      <c r="CC53">
        <f t="shared" si="27"/>
        <v>0</v>
      </c>
      <c r="CD53">
        <f t="shared" si="28"/>
        <v>0</v>
      </c>
      <c r="CE53">
        <f t="shared" si="29"/>
        <v>0</v>
      </c>
      <c r="CF53">
        <f t="shared" si="30"/>
        <v>0</v>
      </c>
      <c r="CG53">
        <f t="shared" si="31"/>
        <v>0</v>
      </c>
      <c r="CH53">
        <f t="shared" si="32"/>
        <v>0</v>
      </c>
      <c r="CI53" s="11">
        <v>1862</v>
      </c>
      <c r="CJ53">
        <f t="shared" si="43"/>
        <v>0</v>
      </c>
      <c r="CK53">
        <f t="shared" si="44"/>
        <v>1</v>
      </c>
      <c r="CL53">
        <f t="shared" si="45"/>
        <v>0</v>
      </c>
      <c r="CM53">
        <f t="shared" si="46"/>
        <v>0</v>
      </c>
      <c r="CN53">
        <f t="shared" si="47"/>
        <v>1</v>
      </c>
      <c r="CO53">
        <f t="shared" si="48"/>
        <v>1</v>
      </c>
      <c r="CP53">
        <f t="shared" si="49"/>
        <v>0</v>
      </c>
      <c r="CQ53">
        <f t="shared" si="50"/>
        <v>0</v>
      </c>
      <c r="CR53">
        <f t="shared" si="51"/>
        <v>0</v>
      </c>
      <c r="CS53">
        <f t="shared" si="52"/>
        <v>0</v>
      </c>
      <c r="CT53">
        <f t="shared" si="53"/>
        <v>0</v>
      </c>
      <c r="CU53">
        <f t="shared" si="54"/>
        <v>0</v>
      </c>
      <c r="CV53">
        <f t="shared" si="55"/>
        <v>0</v>
      </c>
      <c r="CW53">
        <f t="shared" si="56"/>
        <v>0</v>
      </c>
      <c r="CX53">
        <f t="shared" si="57"/>
        <v>0</v>
      </c>
      <c r="CY53">
        <f t="shared" si="58"/>
        <v>0</v>
      </c>
      <c r="CZ53">
        <f t="shared" si="59"/>
        <v>0</v>
      </c>
      <c r="DA53">
        <f t="shared" si="60"/>
        <v>0</v>
      </c>
      <c r="DB53">
        <f t="shared" si="61"/>
        <v>0</v>
      </c>
      <c r="DC53">
        <f t="shared" si="62"/>
        <v>0</v>
      </c>
      <c r="DD53" s="11">
        <v>1862</v>
      </c>
      <c r="DE53">
        <f t="shared" si="63"/>
        <v>0</v>
      </c>
      <c r="DF53">
        <f t="shared" si="64"/>
        <v>1</v>
      </c>
      <c r="DG53">
        <f t="shared" si="65"/>
        <v>0</v>
      </c>
      <c r="DH53">
        <f t="shared" si="66"/>
        <v>0</v>
      </c>
      <c r="DI53">
        <f t="shared" si="67"/>
        <v>1</v>
      </c>
      <c r="DJ53">
        <f t="shared" si="68"/>
        <v>1</v>
      </c>
      <c r="DK53">
        <f t="shared" si="69"/>
        <v>0</v>
      </c>
      <c r="DL53">
        <f t="shared" si="70"/>
        <v>0</v>
      </c>
      <c r="DM53">
        <f t="shared" si="71"/>
        <v>0</v>
      </c>
      <c r="DN53">
        <f t="shared" si="72"/>
        <v>0</v>
      </c>
      <c r="DO53">
        <f t="shared" si="73"/>
        <v>0</v>
      </c>
      <c r="DP53">
        <f t="shared" si="74"/>
        <v>0</v>
      </c>
      <c r="DQ53">
        <f t="shared" si="75"/>
        <v>0</v>
      </c>
      <c r="DR53">
        <f t="shared" si="76"/>
        <v>0</v>
      </c>
      <c r="DS53">
        <f t="shared" si="77"/>
        <v>0</v>
      </c>
      <c r="DT53">
        <f t="shared" si="78"/>
        <v>0</v>
      </c>
      <c r="DU53">
        <f t="shared" si="79"/>
        <v>0</v>
      </c>
      <c r="DV53">
        <f t="shared" si="80"/>
        <v>0</v>
      </c>
      <c r="DW53">
        <f t="shared" si="81"/>
        <v>0</v>
      </c>
      <c r="DX53">
        <f t="shared" si="82"/>
        <v>0</v>
      </c>
    </row>
    <row r="54" spans="1:128" ht="12.75">
      <c r="A54" s="9">
        <v>1863</v>
      </c>
      <c r="B54" s="30"/>
      <c r="C54" s="30"/>
      <c r="D54" s="30">
        <v>22204</v>
      </c>
      <c r="E54" s="30">
        <v>312</v>
      </c>
      <c r="F54" s="30">
        <v>27082</v>
      </c>
      <c r="G54" s="30">
        <v>493</v>
      </c>
      <c r="H54" s="30">
        <v>5448</v>
      </c>
      <c r="I54" s="30">
        <v>216</v>
      </c>
      <c r="J54" s="30">
        <v>10257</v>
      </c>
      <c r="K54" s="30">
        <v>278</v>
      </c>
      <c r="L54" s="30">
        <v>12828</v>
      </c>
      <c r="M54" s="30">
        <v>275</v>
      </c>
      <c r="N54" s="30">
        <v>26385</v>
      </c>
      <c r="O54" s="30">
        <v>812</v>
      </c>
      <c r="P54" s="30"/>
      <c r="Q54" s="30"/>
      <c r="R54" s="33">
        <f t="shared" si="89"/>
        <v>27082</v>
      </c>
      <c r="S54" s="33">
        <f t="shared" si="90"/>
        <v>812</v>
      </c>
      <c r="T54" s="43"/>
      <c r="U54" s="43"/>
      <c r="V54" s="43"/>
      <c r="W54" s="43">
        <f t="shared" si="91"/>
        <v>81.98803633409645</v>
      </c>
      <c r="X54" s="43">
        <f t="shared" si="92"/>
        <v>38.42364532019704</v>
      </c>
      <c r="Y54" s="43">
        <f t="shared" si="83"/>
        <v>60.205840827146744</v>
      </c>
      <c r="Z54" s="43">
        <f t="shared" si="93"/>
        <v>100</v>
      </c>
      <c r="AA54" s="43">
        <f t="shared" si="94"/>
        <v>60.71428571428571</v>
      </c>
      <c r="AB54" s="43">
        <f t="shared" si="84"/>
        <v>80.35714285714286</v>
      </c>
      <c r="AC54" s="43">
        <f t="shared" si="95"/>
        <v>20.1166826674544</v>
      </c>
      <c r="AD54" s="43">
        <f t="shared" si="96"/>
        <v>26.60098522167488</v>
      </c>
      <c r="AE54" s="43">
        <f t="shared" si="85"/>
        <v>23.358833944564637</v>
      </c>
      <c r="AF54" s="43">
        <f t="shared" si="97"/>
        <v>37.873864559486</v>
      </c>
      <c r="AG54" s="43">
        <f t="shared" si="98"/>
        <v>34.23645320197045</v>
      </c>
      <c r="AH54" s="43">
        <f t="shared" si="86"/>
        <v>36.05515888072823</v>
      </c>
      <c r="AI54" s="43">
        <f t="shared" si="107"/>
        <v>47.36725500332324</v>
      </c>
      <c r="AJ54" s="43">
        <f t="shared" si="108"/>
        <v>33.86699507389162</v>
      </c>
      <c r="AK54" s="43">
        <f t="shared" si="109"/>
        <v>40.617125038607426</v>
      </c>
      <c r="AL54" s="43">
        <f t="shared" si="99"/>
        <v>97.42633483494572</v>
      </c>
      <c r="AM54" s="43">
        <f t="shared" si="100"/>
        <v>100</v>
      </c>
      <c r="AN54" s="43">
        <f t="shared" si="35"/>
        <v>98.71316741747286</v>
      </c>
      <c r="AO54" s="43"/>
      <c r="AP54" s="43"/>
      <c r="AQ54" s="43"/>
      <c r="AR54" s="13"/>
      <c r="AS54" s="11">
        <v>1863</v>
      </c>
      <c r="AT54" s="28">
        <f t="shared" si="36"/>
        <v>1.3347067618879582</v>
      </c>
      <c r="AU54" s="28">
        <f t="shared" si="37"/>
        <v>2.5774334870493836</v>
      </c>
      <c r="AV54" s="28">
        <f t="shared" si="38"/>
        <v>1.6698259748711646</v>
      </c>
      <c r="AW54" s="28">
        <f t="shared" si="39"/>
        <v>1.639594532046851</v>
      </c>
      <c r="AX54" s="28">
        <f t="shared" si="40"/>
        <v>3.4401179034812714</v>
      </c>
      <c r="AY54" s="28">
        <f t="shared" si="41"/>
        <v>4.225945852080618</v>
      </c>
      <c r="AZ54" s="28">
        <f t="shared" si="87"/>
        <v>1.5435341920874392</v>
      </c>
      <c r="BA54" s="28">
        <f t="shared" si="88"/>
        <v>2.7378375378685638</v>
      </c>
      <c r="BB54" s="28">
        <f t="shared" si="101"/>
        <v>1.2284305278618843</v>
      </c>
      <c r="BC54" s="28">
        <f t="shared" si="102"/>
        <v>2.228728019836695</v>
      </c>
      <c r="BD54" s="28">
        <f t="shared" si="103"/>
        <v>1.9784054824353452</v>
      </c>
      <c r="BE54" s="28">
        <f t="shared" si="104"/>
        <v>1.7388335879693437</v>
      </c>
      <c r="BF54" s="28">
        <f t="shared" si="105"/>
        <v>1.1265274179756175</v>
      </c>
      <c r="BG54" s="28">
        <f t="shared" si="106"/>
        <v>2.430333691112897</v>
      </c>
      <c r="BH54" s="28">
        <f t="shared" si="110"/>
        <v>1.4822772603900407</v>
      </c>
      <c r="BI54" s="28"/>
      <c r="BJ54" s="28"/>
      <c r="BK54" s="28"/>
      <c r="BL54" s="28"/>
      <c r="BM54" s="28"/>
      <c r="BN54" s="11">
        <v>1863</v>
      </c>
      <c r="BO54">
        <f t="shared" si="42"/>
        <v>0</v>
      </c>
      <c r="BP54">
        <f t="shared" si="14"/>
        <v>1</v>
      </c>
      <c r="BQ54">
        <f t="shared" si="15"/>
        <v>0</v>
      </c>
      <c r="BR54">
        <f t="shared" si="16"/>
        <v>0</v>
      </c>
      <c r="BS54">
        <f t="shared" si="17"/>
        <v>1</v>
      </c>
      <c r="BT54">
        <f t="shared" si="18"/>
        <v>1</v>
      </c>
      <c r="BU54">
        <f t="shared" si="19"/>
        <v>0</v>
      </c>
      <c r="BV54">
        <f t="shared" si="20"/>
        <v>1</v>
      </c>
      <c r="BW54">
        <f t="shared" si="21"/>
        <v>0</v>
      </c>
      <c r="BX54">
        <f t="shared" si="22"/>
        <v>0</v>
      </c>
      <c r="BY54">
        <f t="shared" si="23"/>
        <v>0</v>
      </c>
      <c r="BZ54">
        <f t="shared" si="24"/>
        <v>0</v>
      </c>
      <c r="CA54">
        <f t="shared" si="25"/>
        <v>0</v>
      </c>
      <c r="CB54">
        <f t="shared" si="26"/>
        <v>0</v>
      </c>
      <c r="CC54">
        <f t="shared" si="27"/>
        <v>0</v>
      </c>
      <c r="CD54">
        <f t="shared" si="28"/>
        <v>0</v>
      </c>
      <c r="CE54">
        <f t="shared" si="29"/>
        <v>0</v>
      </c>
      <c r="CF54">
        <f t="shared" si="30"/>
        <v>0</v>
      </c>
      <c r="CG54">
        <f t="shared" si="31"/>
        <v>0</v>
      </c>
      <c r="CH54">
        <f t="shared" si="32"/>
        <v>0</v>
      </c>
      <c r="CI54" s="11">
        <v>1863</v>
      </c>
      <c r="CJ54">
        <f t="shared" si="43"/>
        <v>0</v>
      </c>
      <c r="CK54">
        <f t="shared" si="44"/>
        <v>1</v>
      </c>
      <c r="CL54">
        <f t="shared" si="45"/>
        <v>0</v>
      </c>
      <c r="CM54">
        <f t="shared" si="46"/>
        <v>0</v>
      </c>
      <c r="CN54">
        <f t="shared" si="47"/>
        <v>1</v>
      </c>
      <c r="CO54">
        <f t="shared" si="48"/>
        <v>1</v>
      </c>
      <c r="CP54">
        <f t="shared" si="49"/>
        <v>0</v>
      </c>
      <c r="CQ54">
        <f t="shared" si="50"/>
        <v>0</v>
      </c>
      <c r="CR54">
        <f t="shared" si="51"/>
        <v>0</v>
      </c>
      <c r="CS54">
        <f t="shared" si="52"/>
        <v>0</v>
      </c>
      <c r="CT54">
        <f t="shared" si="53"/>
        <v>0</v>
      </c>
      <c r="CU54">
        <f t="shared" si="54"/>
        <v>0</v>
      </c>
      <c r="CV54">
        <f t="shared" si="55"/>
        <v>0</v>
      </c>
      <c r="CW54">
        <f t="shared" si="56"/>
        <v>0</v>
      </c>
      <c r="CX54">
        <f t="shared" si="57"/>
        <v>0</v>
      </c>
      <c r="CY54">
        <f t="shared" si="58"/>
        <v>0</v>
      </c>
      <c r="CZ54">
        <f t="shared" si="59"/>
        <v>0</v>
      </c>
      <c r="DA54">
        <f t="shared" si="60"/>
        <v>0</v>
      </c>
      <c r="DB54">
        <f t="shared" si="61"/>
        <v>0</v>
      </c>
      <c r="DC54">
        <f t="shared" si="62"/>
        <v>0</v>
      </c>
      <c r="DD54" s="11">
        <v>1863</v>
      </c>
      <c r="DE54">
        <f t="shared" si="63"/>
        <v>0</v>
      </c>
      <c r="DF54">
        <f t="shared" si="64"/>
        <v>1</v>
      </c>
      <c r="DG54">
        <f t="shared" si="65"/>
        <v>0</v>
      </c>
      <c r="DH54">
        <f t="shared" si="66"/>
        <v>0</v>
      </c>
      <c r="DI54">
        <f t="shared" si="67"/>
        <v>1</v>
      </c>
      <c r="DJ54">
        <f t="shared" si="68"/>
        <v>1</v>
      </c>
      <c r="DK54">
        <f t="shared" si="69"/>
        <v>0</v>
      </c>
      <c r="DL54">
        <f t="shared" si="70"/>
        <v>0</v>
      </c>
      <c r="DM54">
        <f t="shared" si="71"/>
        <v>0</v>
      </c>
      <c r="DN54">
        <f t="shared" si="72"/>
        <v>0</v>
      </c>
      <c r="DO54">
        <f t="shared" si="73"/>
        <v>0</v>
      </c>
      <c r="DP54">
        <f t="shared" si="74"/>
        <v>0</v>
      </c>
      <c r="DQ54">
        <f t="shared" si="75"/>
        <v>0</v>
      </c>
      <c r="DR54">
        <f t="shared" si="76"/>
        <v>0</v>
      </c>
      <c r="DS54">
        <f t="shared" si="77"/>
        <v>0</v>
      </c>
      <c r="DT54">
        <f t="shared" si="78"/>
        <v>0</v>
      </c>
      <c r="DU54">
        <f t="shared" si="79"/>
        <v>0</v>
      </c>
      <c r="DV54">
        <f t="shared" si="80"/>
        <v>0</v>
      </c>
      <c r="DW54">
        <f t="shared" si="81"/>
        <v>0</v>
      </c>
      <c r="DX54">
        <f t="shared" si="82"/>
        <v>0</v>
      </c>
    </row>
    <row r="55" spans="1:128" ht="12.75">
      <c r="A55" s="9">
        <v>1864</v>
      </c>
      <c r="B55" s="30"/>
      <c r="C55" s="30"/>
      <c r="D55" s="30">
        <v>21878</v>
      </c>
      <c r="E55" s="30">
        <v>290</v>
      </c>
      <c r="F55" s="30">
        <v>26345</v>
      </c>
      <c r="G55" s="30">
        <v>487</v>
      </c>
      <c r="H55" s="30">
        <v>5576</v>
      </c>
      <c r="I55" s="30">
        <v>212</v>
      </c>
      <c r="J55" s="30">
        <v>10644</v>
      </c>
      <c r="K55" s="30">
        <v>298</v>
      </c>
      <c r="L55" s="30">
        <v>12750</v>
      </c>
      <c r="M55" s="30">
        <v>365</v>
      </c>
      <c r="N55" s="30">
        <v>25359</v>
      </c>
      <c r="O55" s="30">
        <v>1135</v>
      </c>
      <c r="P55" s="30"/>
      <c r="Q55" s="30"/>
      <c r="R55" s="33">
        <f t="shared" si="89"/>
        <v>26345</v>
      </c>
      <c r="S55" s="33">
        <f t="shared" si="90"/>
        <v>1135</v>
      </c>
      <c r="T55" s="43"/>
      <c r="U55" s="43"/>
      <c r="V55" s="43"/>
      <c r="W55" s="43">
        <f t="shared" si="91"/>
        <v>83.04422091478459</v>
      </c>
      <c r="X55" s="43">
        <f t="shared" si="92"/>
        <v>25.55066079295154</v>
      </c>
      <c r="Y55" s="43">
        <f t="shared" si="83"/>
        <v>54.29744085386807</v>
      </c>
      <c r="Z55" s="43">
        <f t="shared" si="93"/>
        <v>100</v>
      </c>
      <c r="AA55" s="43">
        <f t="shared" si="94"/>
        <v>42.907488986784145</v>
      </c>
      <c r="AB55" s="43">
        <f t="shared" si="84"/>
        <v>71.45374449339207</v>
      </c>
      <c r="AC55" s="43">
        <f t="shared" si="95"/>
        <v>21.16530650977415</v>
      </c>
      <c r="AD55" s="43">
        <f t="shared" si="96"/>
        <v>18.6784140969163</v>
      </c>
      <c r="AE55" s="43">
        <f t="shared" si="85"/>
        <v>19.921860303345227</v>
      </c>
      <c r="AF55" s="43">
        <f t="shared" si="97"/>
        <v>40.40235338773961</v>
      </c>
      <c r="AG55" s="43">
        <f t="shared" si="98"/>
        <v>26.25550660792951</v>
      </c>
      <c r="AH55" s="43">
        <f t="shared" si="86"/>
        <v>33.328929997834564</v>
      </c>
      <c r="AI55" s="43">
        <f t="shared" si="107"/>
        <v>48.39628012905675</v>
      </c>
      <c r="AJ55" s="43">
        <f t="shared" si="108"/>
        <v>32.158590308370044</v>
      </c>
      <c r="AK55" s="43">
        <f t="shared" si="109"/>
        <v>40.27743521871339</v>
      </c>
      <c r="AL55" s="43">
        <f t="shared" si="99"/>
        <v>96.25735433668628</v>
      </c>
      <c r="AM55" s="43">
        <f t="shared" si="100"/>
        <v>100</v>
      </c>
      <c r="AN55" s="43">
        <f t="shared" si="35"/>
        <v>98.12867716834313</v>
      </c>
      <c r="AO55" s="43"/>
      <c r="AP55" s="43"/>
      <c r="AQ55" s="43"/>
      <c r="AR55" s="13"/>
      <c r="AS55" s="11">
        <v>1864</v>
      </c>
      <c r="AT55" s="28">
        <f t="shared" si="36"/>
        <v>1.3159689180508</v>
      </c>
      <c r="AU55" s="28">
        <f t="shared" si="37"/>
        <v>2.7255206103794727</v>
      </c>
      <c r="AV55" s="28">
        <f t="shared" si="38"/>
        <v>1.6291384349091274</v>
      </c>
      <c r="AW55" s="28">
        <f t="shared" si="39"/>
        <v>1.8072431338419626</v>
      </c>
      <c r="AX55" s="28">
        <f t="shared" si="40"/>
        <v>3.5867004087662306</v>
      </c>
      <c r="AY55" s="28">
        <f t="shared" si="41"/>
        <v>4.925678409253057</v>
      </c>
      <c r="AZ55" s="28">
        <f t="shared" si="87"/>
        <v>1.6729828183886049</v>
      </c>
      <c r="BA55" s="28">
        <f t="shared" si="88"/>
        <v>2.9442492505675615</v>
      </c>
      <c r="BB55" s="28">
        <f t="shared" si="101"/>
        <v>1.3733174918134337</v>
      </c>
      <c r="BC55" s="28">
        <f t="shared" si="102"/>
        <v>2.143895543542338</v>
      </c>
      <c r="BD55" s="28">
        <f t="shared" si="103"/>
        <v>1.7740390892663835</v>
      </c>
      <c r="BE55" s="28">
        <f t="shared" si="104"/>
        <v>2.021770788742561</v>
      </c>
      <c r="BF55" s="28">
        <f t="shared" si="105"/>
        <v>1.2084826972042093</v>
      </c>
      <c r="BG55" s="28">
        <f t="shared" si="106"/>
        <v>2.4363189124502975</v>
      </c>
      <c r="BH55" s="28">
        <f t="shared" si="110"/>
        <v>1.3480858589685176</v>
      </c>
      <c r="BI55" s="28"/>
      <c r="BJ55" s="28"/>
      <c r="BK55" s="28"/>
      <c r="BL55" s="28"/>
      <c r="BM55" s="28"/>
      <c r="BN55" s="11">
        <v>1864</v>
      </c>
      <c r="BO55">
        <f t="shared" si="42"/>
        <v>0</v>
      </c>
      <c r="BP55">
        <f t="shared" si="14"/>
        <v>1</v>
      </c>
      <c r="BQ55">
        <f t="shared" si="15"/>
        <v>0</v>
      </c>
      <c r="BR55">
        <f t="shared" si="16"/>
        <v>0</v>
      </c>
      <c r="BS55">
        <f t="shared" si="17"/>
        <v>1</v>
      </c>
      <c r="BT55">
        <f t="shared" si="18"/>
        <v>1</v>
      </c>
      <c r="BU55">
        <f t="shared" si="19"/>
        <v>0</v>
      </c>
      <c r="BV55">
        <f t="shared" si="20"/>
        <v>1</v>
      </c>
      <c r="BW55">
        <f t="shared" si="21"/>
        <v>0</v>
      </c>
      <c r="BX55">
        <f t="shared" si="22"/>
        <v>0</v>
      </c>
      <c r="BY55">
        <f t="shared" si="23"/>
        <v>0</v>
      </c>
      <c r="BZ55">
        <f t="shared" si="24"/>
        <v>0</v>
      </c>
      <c r="CA55">
        <f t="shared" si="25"/>
        <v>0</v>
      </c>
      <c r="CB55">
        <f t="shared" si="26"/>
        <v>0</v>
      </c>
      <c r="CC55">
        <f t="shared" si="27"/>
        <v>0</v>
      </c>
      <c r="CD55">
        <f t="shared" si="28"/>
        <v>0</v>
      </c>
      <c r="CE55">
        <f t="shared" si="29"/>
        <v>0</v>
      </c>
      <c r="CF55">
        <f t="shared" si="30"/>
        <v>0</v>
      </c>
      <c r="CG55">
        <f t="shared" si="31"/>
        <v>0</v>
      </c>
      <c r="CH55">
        <f t="shared" si="32"/>
        <v>0</v>
      </c>
      <c r="CI55" s="11">
        <v>1864</v>
      </c>
      <c r="CJ55">
        <f t="shared" si="43"/>
        <v>0</v>
      </c>
      <c r="CK55">
        <f t="shared" si="44"/>
        <v>1</v>
      </c>
      <c r="CL55">
        <f t="shared" si="45"/>
        <v>0</v>
      </c>
      <c r="CM55">
        <f t="shared" si="46"/>
        <v>0</v>
      </c>
      <c r="CN55">
        <f t="shared" si="47"/>
        <v>1</v>
      </c>
      <c r="CO55">
        <f t="shared" si="48"/>
        <v>1</v>
      </c>
      <c r="CP55">
        <f t="shared" si="49"/>
        <v>0</v>
      </c>
      <c r="CQ55">
        <f t="shared" si="50"/>
        <v>0</v>
      </c>
      <c r="CR55">
        <f t="shared" si="51"/>
        <v>0</v>
      </c>
      <c r="CS55">
        <f t="shared" si="52"/>
        <v>0</v>
      </c>
      <c r="CT55">
        <f t="shared" si="53"/>
        <v>0</v>
      </c>
      <c r="CU55">
        <f t="shared" si="54"/>
        <v>0</v>
      </c>
      <c r="CV55">
        <f t="shared" si="55"/>
        <v>0</v>
      </c>
      <c r="CW55">
        <f t="shared" si="56"/>
        <v>0</v>
      </c>
      <c r="CX55">
        <f t="shared" si="57"/>
        <v>0</v>
      </c>
      <c r="CY55">
        <f t="shared" si="58"/>
        <v>0</v>
      </c>
      <c r="CZ55">
        <f t="shared" si="59"/>
        <v>0</v>
      </c>
      <c r="DA55">
        <f t="shared" si="60"/>
        <v>0</v>
      </c>
      <c r="DB55">
        <f t="shared" si="61"/>
        <v>0</v>
      </c>
      <c r="DC55">
        <f t="shared" si="62"/>
        <v>0</v>
      </c>
      <c r="DD55" s="11">
        <v>1864</v>
      </c>
      <c r="DE55">
        <f t="shared" si="63"/>
        <v>0</v>
      </c>
      <c r="DF55">
        <f t="shared" si="64"/>
        <v>1</v>
      </c>
      <c r="DG55">
        <f t="shared" si="65"/>
        <v>0</v>
      </c>
      <c r="DH55">
        <f t="shared" si="66"/>
        <v>0</v>
      </c>
      <c r="DI55">
        <f t="shared" si="67"/>
        <v>1</v>
      </c>
      <c r="DJ55">
        <f t="shared" si="68"/>
        <v>1</v>
      </c>
      <c r="DK55">
        <f t="shared" si="69"/>
        <v>0</v>
      </c>
      <c r="DL55">
        <f t="shared" si="70"/>
        <v>0</v>
      </c>
      <c r="DM55">
        <f t="shared" si="71"/>
        <v>0</v>
      </c>
      <c r="DN55">
        <f t="shared" si="72"/>
        <v>0</v>
      </c>
      <c r="DO55">
        <f t="shared" si="73"/>
        <v>0</v>
      </c>
      <c r="DP55">
        <f t="shared" si="74"/>
        <v>0</v>
      </c>
      <c r="DQ55">
        <f t="shared" si="75"/>
        <v>0</v>
      </c>
      <c r="DR55">
        <f t="shared" si="76"/>
        <v>0</v>
      </c>
      <c r="DS55">
        <f t="shared" si="77"/>
        <v>0</v>
      </c>
      <c r="DT55">
        <f t="shared" si="78"/>
        <v>0</v>
      </c>
      <c r="DU55">
        <f t="shared" si="79"/>
        <v>0</v>
      </c>
      <c r="DV55">
        <f t="shared" si="80"/>
        <v>0</v>
      </c>
      <c r="DW55">
        <f t="shared" si="81"/>
        <v>0</v>
      </c>
      <c r="DX55">
        <f t="shared" si="82"/>
        <v>0</v>
      </c>
    </row>
    <row r="56" spans="1:128" ht="12.75">
      <c r="A56" s="9">
        <v>1865</v>
      </c>
      <c r="B56" s="30"/>
      <c r="C56" s="30"/>
      <c r="D56" s="30">
        <v>20976</v>
      </c>
      <c r="E56" s="30">
        <v>296</v>
      </c>
      <c r="F56" s="30">
        <v>23844</v>
      </c>
      <c r="G56" s="30">
        <v>479</v>
      </c>
      <c r="H56" s="30">
        <v>5950</v>
      </c>
      <c r="I56" s="30">
        <v>216</v>
      </c>
      <c r="J56" s="30">
        <v>9121</v>
      </c>
      <c r="K56" s="30">
        <v>300</v>
      </c>
      <c r="L56" s="30">
        <v>9102</v>
      </c>
      <c r="M56" s="30">
        <v>209</v>
      </c>
      <c r="N56" s="30">
        <v>20196</v>
      </c>
      <c r="O56" s="30">
        <v>727</v>
      </c>
      <c r="P56" s="30"/>
      <c r="Q56" s="30"/>
      <c r="R56" s="33">
        <f t="shared" si="89"/>
        <v>23844</v>
      </c>
      <c r="S56" s="33">
        <f t="shared" si="90"/>
        <v>727</v>
      </c>
      <c r="T56" s="43"/>
      <c r="U56" s="43"/>
      <c r="V56" s="43"/>
      <c r="W56" s="43">
        <f t="shared" si="91"/>
        <v>87.97181680926019</v>
      </c>
      <c r="X56" s="43">
        <f t="shared" si="92"/>
        <v>40.715268225584595</v>
      </c>
      <c r="Y56" s="43">
        <f t="shared" si="83"/>
        <v>64.34354251742239</v>
      </c>
      <c r="Z56" s="43">
        <f t="shared" si="93"/>
        <v>100</v>
      </c>
      <c r="AA56" s="43">
        <f t="shared" si="94"/>
        <v>65.88720770288859</v>
      </c>
      <c r="AB56" s="43">
        <f t="shared" si="84"/>
        <v>82.9436038514443</v>
      </c>
      <c r="AC56" s="43">
        <f t="shared" si="95"/>
        <v>24.953866800872337</v>
      </c>
      <c r="AD56" s="43">
        <f t="shared" si="96"/>
        <v>29.711141678129298</v>
      </c>
      <c r="AE56" s="43">
        <f t="shared" si="85"/>
        <v>27.332504239500818</v>
      </c>
      <c r="AF56" s="43">
        <f t="shared" si="97"/>
        <v>38.252809931219595</v>
      </c>
      <c r="AG56" s="43">
        <f t="shared" si="98"/>
        <v>41.26547455295736</v>
      </c>
      <c r="AH56" s="43">
        <f t="shared" si="86"/>
        <v>39.75914224208847</v>
      </c>
      <c r="AI56" s="43">
        <f t="shared" si="107"/>
        <v>38.173125314544535</v>
      </c>
      <c r="AJ56" s="43">
        <f t="shared" si="108"/>
        <v>28.74828060522696</v>
      </c>
      <c r="AK56" s="43">
        <f t="shared" si="109"/>
        <v>33.46070295988575</v>
      </c>
      <c r="AL56" s="43">
        <f t="shared" si="99"/>
        <v>84.70055359838953</v>
      </c>
      <c r="AM56" s="43">
        <f t="shared" si="100"/>
        <v>100</v>
      </c>
      <c r="AN56" s="43">
        <f t="shared" si="35"/>
        <v>92.35027679919477</v>
      </c>
      <c r="AO56" s="43"/>
      <c r="AP56" s="43"/>
      <c r="AQ56" s="43"/>
      <c r="AR56" s="13"/>
      <c r="AS56" s="11">
        <v>1865</v>
      </c>
      <c r="AT56" s="28">
        <f t="shared" si="36"/>
        <v>1.2890742505976498</v>
      </c>
      <c r="AU56" s="28">
        <f t="shared" si="37"/>
        <v>2.3541034496368387</v>
      </c>
      <c r="AV56" s="28">
        <f t="shared" si="38"/>
        <v>1.6183332659855327</v>
      </c>
      <c r="AW56" s="28">
        <f t="shared" si="39"/>
        <v>1.4352687649143496</v>
      </c>
      <c r="AX56" s="28">
        <f t="shared" si="40"/>
        <v>3.0346141401699502</v>
      </c>
      <c r="AY56" s="28">
        <f t="shared" si="41"/>
        <v>3.3787711506408753</v>
      </c>
      <c r="AZ56" s="28">
        <f t="shared" si="87"/>
        <v>1.4546468883238561</v>
      </c>
      <c r="BA56" s="28">
        <f t="shared" si="88"/>
        <v>2.322743187890861</v>
      </c>
      <c r="BB56" s="28">
        <f t="shared" si="101"/>
        <v>1.1134104682091974</v>
      </c>
      <c r="BC56" s="28">
        <f t="shared" si="102"/>
        <v>2.086151742067548</v>
      </c>
      <c r="BD56" s="28">
        <f t="shared" si="103"/>
        <v>2.478836262073781</v>
      </c>
      <c r="BE56" s="28">
        <f t="shared" si="104"/>
        <v>1.2242091930796626</v>
      </c>
      <c r="BF56" s="28">
        <f t="shared" si="105"/>
        <v>1.1882339199434508</v>
      </c>
      <c r="BG56" s="28">
        <f t="shared" si="106"/>
        <v>2.7599622431695052</v>
      </c>
      <c r="BH56" s="28">
        <f t="shared" si="110"/>
        <v>1.9229584804168767</v>
      </c>
      <c r="BI56" s="28"/>
      <c r="BJ56" s="28"/>
      <c r="BK56" s="28"/>
      <c r="BL56" s="28"/>
      <c r="BM56" s="28"/>
      <c r="BN56" s="11">
        <v>1865</v>
      </c>
      <c r="BO56">
        <f t="shared" si="42"/>
        <v>0</v>
      </c>
      <c r="BP56">
        <f t="shared" si="14"/>
        <v>0</v>
      </c>
      <c r="BQ56">
        <f t="shared" si="15"/>
        <v>0</v>
      </c>
      <c r="BR56">
        <f t="shared" si="16"/>
        <v>0</v>
      </c>
      <c r="BS56">
        <f t="shared" si="17"/>
        <v>1</v>
      </c>
      <c r="BT56">
        <f t="shared" si="18"/>
        <v>1</v>
      </c>
      <c r="BU56">
        <f t="shared" si="19"/>
        <v>0</v>
      </c>
      <c r="BV56">
        <f t="shared" si="20"/>
        <v>0</v>
      </c>
      <c r="BW56">
        <f t="shared" si="21"/>
        <v>0</v>
      </c>
      <c r="BX56">
        <f t="shared" si="22"/>
        <v>0</v>
      </c>
      <c r="BY56">
        <f t="shared" si="23"/>
        <v>0</v>
      </c>
      <c r="BZ56">
        <f t="shared" si="24"/>
        <v>0</v>
      </c>
      <c r="CA56">
        <f t="shared" si="25"/>
        <v>0</v>
      </c>
      <c r="CB56">
        <f t="shared" si="26"/>
        <v>1</v>
      </c>
      <c r="CC56">
        <f t="shared" si="27"/>
        <v>0</v>
      </c>
      <c r="CD56">
        <f t="shared" si="28"/>
        <v>0</v>
      </c>
      <c r="CE56">
        <f t="shared" si="29"/>
        <v>0</v>
      </c>
      <c r="CF56">
        <f t="shared" si="30"/>
        <v>0</v>
      </c>
      <c r="CG56">
        <f t="shared" si="31"/>
        <v>0</v>
      </c>
      <c r="CH56">
        <f t="shared" si="32"/>
        <v>0</v>
      </c>
      <c r="CI56" s="11">
        <v>1865</v>
      </c>
      <c r="CJ56">
        <f t="shared" si="43"/>
        <v>0</v>
      </c>
      <c r="CK56">
        <f t="shared" si="44"/>
        <v>0</v>
      </c>
      <c r="CL56">
        <f t="shared" si="45"/>
        <v>0</v>
      </c>
      <c r="CM56">
        <f t="shared" si="46"/>
        <v>0</v>
      </c>
      <c r="CN56">
        <f t="shared" si="47"/>
        <v>1</v>
      </c>
      <c r="CO56">
        <f t="shared" si="48"/>
        <v>1</v>
      </c>
      <c r="CP56">
        <f t="shared" si="49"/>
        <v>0</v>
      </c>
      <c r="CQ56">
        <f t="shared" si="50"/>
        <v>0</v>
      </c>
      <c r="CR56">
        <f t="shared" si="51"/>
        <v>0</v>
      </c>
      <c r="CS56">
        <f t="shared" si="52"/>
        <v>0</v>
      </c>
      <c r="CT56">
        <f t="shared" si="53"/>
        <v>0</v>
      </c>
      <c r="CU56">
        <f t="shared" si="54"/>
        <v>0</v>
      </c>
      <c r="CV56">
        <f t="shared" si="55"/>
        <v>0</v>
      </c>
      <c r="CW56">
        <f t="shared" si="56"/>
        <v>0</v>
      </c>
      <c r="CX56">
        <f t="shared" si="57"/>
        <v>0</v>
      </c>
      <c r="CY56">
        <f t="shared" si="58"/>
        <v>0</v>
      </c>
      <c r="CZ56">
        <f t="shared" si="59"/>
        <v>0</v>
      </c>
      <c r="DA56">
        <f t="shared" si="60"/>
        <v>0</v>
      </c>
      <c r="DB56">
        <f t="shared" si="61"/>
        <v>0</v>
      </c>
      <c r="DC56">
        <f t="shared" si="62"/>
        <v>0</v>
      </c>
      <c r="DD56" s="11">
        <v>1865</v>
      </c>
      <c r="DE56">
        <f t="shared" si="63"/>
        <v>0</v>
      </c>
      <c r="DF56">
        <f t="shared" si="64"/>
        <v>0</v>
      </c>
      <c r="DG56">
        <f t="shared" si="65"/>
        <v>0</v>
      </c>
      <c r="DH56">
        <f t="shared" si="66"/>
        <v>0</v>
      </c>
      <c r="DI56">
        <f t="shared" si="67"/>
        <v>1</v>
      </c>
      <c r="DJ56">
        <f t="shared" si="68"/>
        <v>1</v>
      </c>
      <c r="DK56">
        <f t="shared" si="69"/>
        <v>0</v>
      </c>
      <c r="DL56">
        <f t="shared" si="70"/>
        <v>0</v>
      </c>
      <c r="DM56">
        <f t="shared" si="71"/>
        <v>0</v>
      </c>
      <c r="DN56">
        <f t="shared" si="72"/>
        <v>0</v>
      </c>
      <c r="DO56">
        <f t="shared" si="73"/>
        <v>0</v>
      </c>
      <c r="DP56">
        <f t="shared" si="74"/>
        <v>0</v>
      </c>
      <c r="DQ56">
        <f t="shared" si="75"/>
        <v>0</v>
      </c>
      <c r="DR56">
        <f t="shared" si="76"/>
        <v>0</v>
      </c>
      <c r="DS56">
        <f t="shared" si="77"/>
        <v>0</v>
      </c>
      <c r="DT56">
        <f t="shared" si="78"/>
        <v>0</v>
      </c>
      <c r="DU56">
        <f t="shared" si="79"/>
        <v>0</v>
      </c>
      <c r="DV56">
        <f t="shared" si="80"/>
        <v>0</v>
      </c>
      <c r="DW56">
        <f t="shared" si="81"/>
        <v>0</v>
      </c>
      <c r="DX56">
        <f t="shared" si="82"/>
        <v>0</v>
      </c>
    </row>
    <row r="57" spans="1:128" ht="12.75">
      <c r="A57" s="9">
        <v>1866</v>
      </c>
      <c r="B57" s="30"/>
      <c r="C57" s="30"/>
      <c r="D57" s="30">
        <v>20828</v>
      </c>
      <c r="E57" s="30">
        <v>286</v>
      </c>
      <c r="F57" s="30">
        <v>24182</v>
      </c>
      <c r="G57" s="30">
        <v>458</v>
      </c>
      <c r="H57" s="30">
        <v>6268</v>
      </c>
      <c r="I57" s="30">
        <v>214</v>
      </c>
      <c r="J57" s="30">
        <v>22756</v>
      </c>
      <c r="K57" s="30">
        <v>275</v>
      </c>
      <c r="L57" s="30">
        <v>22345</v>
      </c>
      <c r="M57" s="30">
        <v>233</v>
      </c>
      <c r="N57" s="30">
        <v>19252</v>
      </c>
      <c r="O57" s="30">
        <v>697</v>
      </c>
      <c r="P57" s="30"/>
      <c r="Q57" s="30"/>
      <c r="R57" s="33">
        <f t="shared" si="89"/>
        <v>24182</v>
      </c>
      <c r="S57" s="33">
        <f t="shared" si="90"/>
        <v>697</v>
      </c>
      <c r="T57" s="43"/>
      <c r="U57" s="43"/>
      <c r="V57" s="43"/>
      <c r="W57" s="43">
        <f t="shared" si="91"/>
        <v>86.13017947233479</v>
      </c>
      <c r="X57" s="43">
        <f t="shared" si="92"/>
        <v>41.03299856527977</v>
      </c>
      <c r="Y57" s="43">
        <f t="shared" si="83"/>
        <v>63.58158901880728</v>
      </c>
      <c r="Z57" s="43">
        <f t="shared" si="93"/>
        <v>100</v>
      </c>
      <c r="AA57" s="43">
        <f t="shared" si="94"/>
        <v>65.71018651362984</v>
      </c>
      <c r="AB57" s="43">
        <f t="shared" si="84"/>
        <v>82.85509325681491</v>
      </c>
      <c r="AC57" s="43">
        <f t="shared" si="95"/>
        <v>25.920105863865682</v>
      </c>
      <c r="AD57" s="43">
        <f t="shared" si="96"/>
        <v>30.703012912482063</v>
      </c>
      <c r="AE57" s="43">
        <f t="shared" si="85"/>
        <v>28.311559388173873</v>
      </c>
      <c r="AF57" s="43">
        <f t="shared" si="97"/>
        <v>94.10305185675296</v>
      </c>
      <c r="AG57" s="43">
        <f t="shared" si="98"/>
        <v>39.45480631276901</v>
      </c>
      <c r="AH57" s="43">
        <f t="shared" si="86"/>
        <v>66.77892908476099</v>
      </c>
      <c r="AI57" s="43">
        <f t="shared" si="107"/>
        <v>92.40344057563476</v>
      </c>
      <c r="AJ57" s="43">
        <f t="shared" si="108"/>
        <v>33.428981348637016</v>
      </c>
      <c r="AK57" s="43">
        <f t="shared" si="109"/>
        <v>62.91621096213589</v>
      </c>
      <c r="AL57" s="43">
        <f t="shared" si="99"/>
        <v>79.61293524108841</v>
      </c>
      <c r="AM57" s="43">
        <f t="shared" si="100"/>
        <v>100</v>
      </c>
      <c r="AN57" s="43">
        <f t="shared" si="35"/>
        <v>89.8064676205442</v>
      </c>
      <c r="AO57" s="43"/>
      <c r="AP57" s="43"/>
      <c r="AQ57" s="43"/>
      <c r="AR57" s="13"/>
      <c r="AS57" s="11">
        <v>1866</v>
      </c>
      <c r="AT57" s="28">
        <f t="shared" si="36"/>
        <v>1.3031302698695777</v>
      </c>
      <c r="AU57" s="28">
        <f t="shared" si="37"/>
        <v>2.2457819488871453</v>
      </c>
      <c r="AV57" s="28">
        <f t="shared" si="38"/>
        <v>1.0502871997270773</v>
      </c>
      <c r="AW57" s="28">
        <f t="shared" si="39"/>
        <v>1.4124602578582877</v>
      </c>
      <c r="AX57" s="28">
        <f t="shared" si="40"/>
        <v>2.926546437121532</v>
      </c>
      <c r="AY57" s="28">
        <f t="shared" si="41"/>
        <v>3.1720777506186253</v>
      </c>
      <c r="AZ57" s="28">
        <f t="shared" si="87"/>
        <v>2.3587160342942983</v>
      </c>
      <c r="BA57" s="28">
        <f t="shared" si="88"/>
        <v>1.3448324022470453</v>
      </c>
      <c r="BB57" s="28">
        <f t="shared" si="101"/>
        <v>1.0838979728401612</v>
      </c>
      <c r="BC57" s="28">
        <f t="shared" si="102"/>
        <v>1.2407370766855037</v>
      </c>
      <c r="BD57" s="28">
        <f t="shared" si="103"/>
        <v>1.3169116828519536</v>
      </c>
      <c r="BE57" s="28">
        <f t="shared" si="104"/>
        <v>2.2222799563777067</v>
      </c>
      <c r="BF57" s="28">
        <f t="shared" si="105"/>
        <v>1.0613946400070047</v>
      </c>
      <c r="BG57" s="28">
        <f t="shared" si="106"/>
        <v>1.427397903452758</v>
      </c>
      <c r="BH57" s="28">
        <f t="shared" si="110"/>
        <v>1.0105756218706785</v>
      </c>
      <c r="BI57" s="28"/>
      <c r="BJ57" s="28"/>
      <c r="BK57" s="28"/>
      <c r="BL57" s="28"/>
      <c r="BM57" s="28"/>
      <c r="BN57" s="11">
        <v>1866</v>
      </c>
      <c r="BO57">
        <f t="shared" si="42"/>
        <v>0</v>
      </c>
      <c r="BP57">
        <f t="shared" si="14"/>
        <v>0</v>
      </c>
      <c r="BQ57">
        <f t="shared" si="15"/>
        <v>0</v>
      </c>
      <c r="BR57">
        <f t="shared" si="16"/>
        <v>0</v>
      </c>
      <c r="BS57">
        <f t="shared" si="17"/>
        <v>1</v>
      </c>
      <c r="BT57">
        <f t="shared" si="18"/>
        <v>1</v>
      </c>
      <c r="BU57">
        <f t="shared" si="19"/>
        <v>0</v>
      </c>
      <c r="BV57">
        <f t="shared" si="20"/>
        <v>0</v>
      </c>
      <c r="BW57">
        <f t="shared" si="21"/>
        <v>0</v>
      </c>
      <c r="BX57">
        <f t="shared" si="22"/>
        <v>0</v>
      </c>
      <c r="BY57">
        <f t="shared" si="23"/>
        <v>0</v>
      </c>
      <c r="BZ57">
        <f t="shared" si="24"/>
        <v>0</v>
      </c>
      <c r="CA57">
        <f t="shared" si="25"/>
        <v>0</v>
      </c>
      <c r="CB57">
        <f t="shared" si="26"/>
        <v>0</v>
      </c>
      <c r="CC57">
        <f t="shared" si="27"/>
        <v>0</v>
      </c>
      <c r="CD57">
        <f t="shared" si="28"/>
        <v>0</v>
      </c>
      <c r="CE57">
        <f t="shared" si="29"/>
        <v>0</v>
      </c>
      <c r="CF57">
        <f t="shared" si="30"/>
        <v>0</v>
      </c>
      <c r="CG57">
        <f t="shared" si="31"/>
        <v>0</v>
      </c>
      <c r="CH57">
        <f t="shared" si="32"/>
        <v>0</v>
      </c>
      <c r="CI57" s="11">
        <v>1866</v>
      </c>
      <c r="CJ57">
        <f t="shared" si="43"/>
        <v>0</v>
      </c>
      <c r="CK57">
        <f t="shared" si="44"/>
        <v>0</v>
      </c>
      <c r="CL57">
        <f t="shared" si="45"/>
        <v>0</v>
      </c>
      <c r="CM57">
        <f t="shared" si="46"/>
        <v>0</v>
      </c>
      <c r="CN57">
        <f t="shared" si="47"/>
        <v>1</v>
      </c>
      <c r="CO57">
        <f t="shared" si="48"/>
        <v>1</v>
      </c>
      <c r="CP57">
        <f t="shared" si="49"/>
        <v>0</v>
      </c>
      <c r="CQ57">
        <f t="shared" si="50"/>
        <v>0</v>
      </c>
      <c r="CR57">
        <f t="shared" si="51"/>
        <v>0</v>
      </c>
      <c r="CS57">
        <f t="shared" si="52"/>
        <v>0</v>
      </c>
      <c r="CT57">
        <f t="shared" si="53"/>
        <v>0</v>
      </c>
      <c r="CU57">
        <f t="shared" si="54"/>
        <v>0</v>
      </c>
      <c r="CV57">
        <f t="shared" si="55"/>
        <v>0</v>
      </c>
      <c r="CW57">
        <f t="shared" si="56"/>
        <v>0</v>
      </c>
      <c r="CX57">
        <f t="shared" si="57"/>
        <v>0</v>
      </c>
      <c r="CY57">
        <f t="shared" si="58"/>
        <v>0</v>
      </c>
      <c r="CZ57">
        <f t="shared" si="59"/>
        <v>0</v>
      </c>
      <c r="DA57">
        <f t="shared" si="60"/>
        <v>0</v>
      </c>
      <c r="DB57">
        <f t="shared" si="61"/>
        <v>0</v>
      </c>
      <c r="DC57">
        <f t="shared" si="62"/>
        <v>0</v>
      </c>
      <c r="DD57" s="11">
        <v>1866</v>
      </c>
      <c r="DE57">
        <f t="shared" si="63"/>
        <v>0</v>
      </c>
      <c r="DF57">
        <f t="shared" si="64"/>
        <v>0</v>
      </c>
      <c r="DG57">
        <f t="shared" si="65"/>
        <v>0</v>
      </c>
      <c r="DH57">
        <f t="shared" si="66"/>
        <v>0</v>
      </c>
      <c r="DI57">
        <f t="shared" si="67"/>
        <v>1</v>
      </c>
      <c r="DJ57">
        <f t="shared" si="68"/>
        <v>1</v>
      </c>
      <c r="DK57">
        <f t="shared" si="69"/>
        <v>0</v>
      </c>
      <c r="DL57">
        <f t="shared" si="70"/>
        <v>0</v>
      </c>
      <c r="DM57">
        <f t="shared" si="71"/>
        <v>0</v>
      </c>
      <c r="DN57">
        <f t="shared" si="72"/>
        <v>0</v>
      </c>
      <c r="DO57">
        <f t="shared" si="73"/>
        <v>0</v>
      </c>
      <c r="DP57">
        <f t="shared" si="74"/>
        <v>0</v>
      </c>
      <c r="DQ57">
        <f t="shared" si="75"/>
        <v>0</v>
      </c>
      <c r="DR57">
        <f t="shared" si="76"/>
        <v>0</v>
      </c>
      <c r="DS57">
        <f t="shared" si="77"/>
        <v>0</v>
      </c>
      <c r="DT57">
        <f t="shared" si="78"/>
        <v>0</v>
      </c>
      <c r="DU57">
        <f t="shared" si="79"/>
        <v>0</v>
      </c>
      <c r="DV57">
        <f t="shared" si="80"/>
        <v>0</v>
      </c>
      <c r="DW57">
        <f t="shared" si="81"/>
        <v>0</v>
      </c>
      <c r="DX57">
        <f t="shared" si="82"/>
        <v>0</v>
      </c>
    </row>
    <row r="58" spans="1:128" ht="12.75">
      <c r="A58" s="9">
        <v>1867</v>
      </c>
      <c r="B58" s="30"/>
      <c r="C58" s="30"/>
      <c r="D58" s="30">
        <v>26133</v>
      </c>
      <c r="E58" s="30">
        <v>283</v>
      </c>
      <c r="F58" s="30">
        <v>29169</v>
      </c>
      <c r="G58" s="30">
        <v>461</v>
      </c>
      <c r="H58" s="30">
        <v>6433</v>
      </c>
      <c r="I58" s="30">
        <v>219</v>
      </c>
      <c r="J58" s="30">
        <v>8267</v>
      </c>
      <c r="K58" s="30">
        <v>268</v>
      </c>
      <c r="L58" s="30">
        <v>7084</v>
      </c>
      <c r="M58" s="30">
        <v>394</v>
      </c>
      <c r="N58" s="30">
        <v>18558</v>
      </c>
      <c r="O58" s="30">
        <v>628</v>
      </c>
      <c r="P58" s="30"/>
      <c r="Q58" s="30"/>
      <c r="R58" s="33">
        <f t="shared" si="89"/>
        <v>29169</v>
      </c>
      <c r="S58" s="33">
        <f t="shared" si="90"/>
        <v>628</v>
      </c>
      <c r="T58" s="43"/>
      <c r="U58" s="43"/>
      <c r="V58" s="43"/>
      <c r="W58" s="43">
        <f t="shared" si="91"/>
        <v>89.59168980767252</v>
      </c>
      <c r="X58" s="43">
        <f t="shared" si="92"/>
        <v>45.06369426751593</v>
      </c>
      <c r="Y58" s="43">
        <f t="shared" si="83"/>
        <v>67.32769203759423</v>
      </c>
      <c r="Z58" s="43">
        <f t="shared" si="93"/>
        <v>100</v>
      </c>
      <c r="AA58" s="43">
        <f t="shared" si="94"/>
        <v>73.40764331210191</v>
      </c>
      <c r="AB58" s="43">
        <f t="shared" si="84"/>
        <v>86.70382165605096</v>
      </c>
      <c r="AC58" s="43">
        <f t="shared" si="95"/>
        <v>22.05423566114711</v>
      </c>
      <c r="AD58" s="43">
        <f t="shared" si="96"/>
        <v>34.87261146496815</v>
      </c>
      <c r="AE58" s="43">
        <f t="shared" si="85"/>
        <v>28.46342356305763</v>
      </c>
      <c r="AF58" s="43">
        <f t="shared" si="97"/>
        <v>28.341732661387088</v>
      </c>
      <c r="AG58" s="43">
        <f t="shared" si="98"/>
        <v>42.675159235668794</v>
      </c>
      <c r="AH58" s="43">
        <f t="shared" si="86"/>
        <v>35.50844594852794</v>
      </c>
      <c r="AI58" s="43">
        <f t="shared" si="107"/>
        <v>24.286057115430765</v>
      </c>
      <c r="AJ58" s="43">
        <f t="shared" si="108"/>
        <v>62.738853503184714</v>
      </c>
      <c r="AK58" s="43">
        <f t="shared" si="109"/>
        <v>43.51245530930774</v>
      </c>
      <c r="AL58" s="43">
        <f t="shared" si="99"/>
        <v>63.62233878432583</v>
      </c>
      <c r="AM58" s="43">
        <f t="shared" si="100"/>
        <v>100</v>
      </c>
      <c r="AN58" s="43">
        <f t="shared" si="35"/>
        <v>81.81116939216291</v>
      </c>
      <c r="AO58" s="43"/>
      <c r="AP58" s="43"/>
      <c r="AQ58" s="43"/>
      <c r="AR58" s="13"/>
      <c r="AS58" s="11">
        <v>1867</v>
      </c>
      <c r="AT58" s="28">
        <f t="shared" si="36"/>
        <v>1.287788412643605</v>
      </c>
      <c r="AU58" s="28">
        <f t="shared" si="37"/>
        <v>2.3654108891165895</v>
      </c>
      <c r="AV58" s="28">
        <f t="shared" si="38"/>
        <v>1.8961035956118886</v>
      </c>
      <c r="AW58" s="28">
        <f t="shared" si="39"/>
        <v>1.2151191718629155</v>
      </c>
      <c r="AX58" s="28">
        <f t="shared" si="40"/>
        <v>3.0461487341453513</v>
      </c>
      <c r="AY58" s="28">
        <f t="shared" si="41"/>
        <v>2.8742561206988726</v>
      </c>
      <c r="AZ58" s="28">
        <f t="shared" si="87"/>
        <v>1.247511420046251</v>
      </c>
      <c r="BA58" s="28">
        <f t="shared" si="88"/>
        <v>2.3039918308662144</v>
      </c>
      <c r="BB58" s="28">
        <f t="shared" si="101"/>
        <v>1.059804208890293</v>
      </c>
      <c r="BC58" s="28">
        <f t="shared" si="102"/>
        <v>2.4417802396008663</v>
      </c>
      <c r="BD58" s="28">
        <f t="shared" si="103"/>
        <v>1.9926207574295207</v>
      </c>
      <c r="BE58" s="28">
        <f t="shared" si="104"/>
        <v>1.528714745536868</v>
      </c>
      <c r="BF58" s="28">
        <f t="shared" si="105"/>
        <v>1.225411423873131</v>
      </c>
      <c r="BG58" s="28">
        <f t="shared" si="106"/>
        <v>1.8801781883051472</v>
      </c>
      <c r="BH58" s="28">
        <f t="shared" si="110"/>
        <v>1.5473199928387442</v>
      </c>
      <c r="BI58" s="28"/>
      <c r="BJ58" s="28"/>
      <c r="BK58" s="28"/>
      <c r="BL58" s="28"/>
      <c r="BM58" s="28"/>
      <c r="BN58" s="11">
        <v>1867</v>
      </c>
      <c r="BO58">
        <f t="shared" si="42"/>
        <v>0</v>
      </c>
      <c r="BP58">
        <f t="shared" si="14"/>
        <v>0</v>
      </c>
      <c r="BQ58">
        <f t="shared" si="15"/>
        <v>0</v>
      </c>
      <c r="BR58">
        <f t="shared" si="16"/>
        <v>0</v>
      </c>
      <c r="BS58">
        <f t="shared" si="17"/>
        <v>1</v>
      </c>
      <c r="BT58">
        <f t="shared" si="18"/>
        <v>1</v>
      </c>
      <c r="BU58">
        <f t="shared" si="19"/>
        <v>0</v>
      </c>
      <c r="BV58">
        <f t="shared" si="20"/>
        <v>0</v>
      </c>
      <c r="BW58">
        <f t="shared" si="21"/>
        <v>0</v>
      </c>
      <c r="BX58">
        <f t="shared" si="22"/>
        <v>0</v>
      </c>
      <c r="BY58">
        <f t="shared" si="23"/>
        <v>0</v>
      </c>
      <c r="BZ58">
        <f t="shared" si="24"/>
        <v>0</v>
      </c>
      <c r="CA58">
        <f t="shared" si="25"/>
        <v>0</v>
      </c>
      <c r="CB58">
        <f t="shared" si="26"/>
        <v>0</v>
      </c>
      <c r="CC58">
        <f t="shared" si="27"/>
        <v>0</v>
      </c>
      <c r="CD58">
        <f t="shared" si="28"/>
        <v>0</v>
      </c>
      <c r="CE58">
        <f t="shared" si="29"/>
        <v>0</v>
      </c>
      <c r="CF58">
        <f t="shared" si="30"/>
        <v>0</v>
      </c>
      <c r="CG58">
        <f t="shared" si="31"/>
        <v>0</v>
      </c>
      <c r="CH58">
        <f t="shared" si="32"/>
        <v>0</v>
      </c>
      <c r="CI58" s="11">
        <v>1867</v>
      </c>
      <c r="CJ58">
        <f t="shared" si="43"/>
        <v>0</v>
      </c>
      <c r="CK58">
        <f t="shared" si="44"/>
        <v>0</v>
      </c>
      <c r="CL58">
        <f t="shared" si="45"/>
        <v>0</v>
      </c>
      <c r="CM58">
        <f t="shared" si="46"/>
        <v>0</v>
      </c>
      <c r="CN58">
        <f t="shared" si="47"/>
        <v>1</v>
      </c>
      <c r="CO58">
        <f t="shared" si="48"/>
        <v>1</v>
      </c>
      <c r="CP58">
        <f t="shared" si="49"/>
        <v>0</v>
      </c>
      <c r="CQ58">
        <f t="shared" si="50"/>
        <v>0</v>
      </c>
      <c r="CR58">
        <f t="shared" si="51"/>
        <v>0</v>
      </c>
      <c r="CS58">
        <f t="shared" si="52"/>
        <v>0</v>
      </c>
      <c r="CT58">
        <f t="shared" si="53"/>
        <v>0</v>
      </c>
      <c r="CU58">
        <f t="shared" si="54"/>
        <v>0</v>
      </c>
      <c r="CV58">
        <f t="shared" si="55"/>
        <v>0</v>
      </c>
      <c r="CW58">
        <f t="shared" si="56"/>
        <v>0</v>
      </c>
      <c r="CX58">
        <f t="shared" si="57"/>
        <v>0</v>
      </c>
      <c r="CY58">
        <f t="shared" si="58"/>
        <v>0</v>
      </c>
      <c r="CZ58">
        <f t="shared" si="59"/>
        <v>0</v>
      </c>
      <c r="DA58">
        <f t="shared" si="60"/>
        <v>0</v>
      </c>
      <c r="DB58">
        <f t="shared" si="61"/>
        <v>0</v>
      </c>
      <c r="DC58">
        <f t="shared" si="62"/>
        <v>0</v>
      </c>
      <c r="DD58" s="11">
        <v>1867</v>
      </c>
      <c r="DE58">
        <f t="shared" si="63"/>
        <v>0</v>
      </c>
      <c r="DF58">
        <f t="shared" si="64"/>
        <v>0</v>
      </c>
      <c r="DG58">
        <f t="shared" si="65"/>
        <v>0</v>
      </c>
      <c r="DH58">
        <f t="shared" si="66"/>
        <v>0</v>
      </c>
      <c r="DI58">
        <f t="shared" si="67"/>
        <v>1</v>
      </c>
      <c r="DJ58">
        <f t="shared" si="68"/>
        <v>1</v>
      </c>
      <c r="DK58">
        <f t="shared" si="69"/>
        <v>0</v>
      </c>
      <c r="DL58">
        <f t="shared" si="70"/>
        <v>0</v>
      </c>
      <c r="DM58">
        <f t="shared" si="71"/>
        <v>0</v>
      </c>
      <c r="DN58">
        <f t="shared" si="72"/>
        <v>0</v>
      </c>
      <c r="DO58">
        <f t="shared" si="73"/>
        <v>0</v>
      </c>
      <c r="DP58">
        <f t="shared" si="74"/>
        <v>0</v>
      </c>
      <c r="DQ58">
        <f t="shared" si="75"/>
        <v>0</v>
      </c>
      <c r="DR58">
        <f t="shared" si="76"/>
        <v>0</v>
      </c>
      <c r="DS58">
        <f t="shared" si="77"/>
        <v>0</v>
      </c>
      <c r="DT58">
        <f t="shared" si="78"/>
        <v>0</v>
      </c>
      <c r="DU58">
        <f t="shared" si="79"/>
        <v>0</v>
      </c>
      <c r="DV58">
        <f t="shared" si="80"/>
        <v>0</v>
      </c>
      <c r="DW58">
        <f t="shared" si="81"/>
        <v>0</v>
      </c>
      <c r="DX58">
        <f t="shared" si="82"/>
        <v>0</v>
      </c>
    </row>
    <row r="59" spans="1:128" ht="12.75">
      <c r="A59" s="9">
        <v>1868</v>
      </c>
      <c r="B59" s="30"/>
      <c r="C59" s="30"/>
      <c r="D59" s="30">
        <v>27264</v>
      </c>
      <c r="E59" s="30">
        <v>279</v>
      </c>
      <c r="F59" s="30">
        <v>26153</v>
      </c>
      <c r="G59" s="30">
        <v>483</v>
      </c>
      <c r="H59" s="30">
        <v>9561</v>
      </c>
      <c r="I59" s="30">
        <v>317</v>
      </c>
      <c r="J59" s="30">
        <v>7663</v>
      </c>
      <c r="K59" s="30">
        <v>256</v>
      </c>
      <c r="L59" s="30">
        <v>6786</v>
      </c>
      <c r="M59" s="30">
        <v>294</v>
      </c>
      <c r="N59" s="30">
        <v>20589</v>
      </c>
      <c r="O59" s="30">
        <v>673</v>
      </c>
      <c r="P59" s="30"/>
      <c r="Q59" s="30"/>
      <c r="R59" s="33">
        <f t="shared" si="89"/>
        <v>27264</v>
      </c>
      <c r="S59" s="33">
        <f t="shared" si="90"/>
        <v>673</v>
      </c>
      <c r="T59" s="43"/>
      <c r="U59" s="43"/>
      <c r="V59" s="43"/>
      <c r="W59" s="43">
        <f t="shared" si="91"/>
        <v>100</v>
      </c>
      <c r="X59" s="43">
        <f t="shared" si="92"/>
        <v>41.45616641901932</v>
      </c>
      <c r="Y59" s="43">
        <f t="shared" si="83"/>
        <v>70.72808320950966</v>
      </c>
      <c r="Z59" s="43">
        <f t="shared" si="93"/>
        <v>95.92502934272301</v>
      </c>
      <c r="AA59" s="43">
        <f t="shared" si="94"/>
        <v>71.76820208023774</v>
      </c>
      <c r="AB59" s="43">
        <f t="shared" si="84"/>
        <v>83.84661571148038</v>
      </c>
      <c r="AC59" s="43">
        <f t="shared" si="95"/>
        <v>35.06822183098591</v>
      </c>
      <c r="AD59" s="43">
        <f t="shared" si="96"/>
        <v>47.102526002971764</v>
      </c>
      <c r="AE59" s="43">
        <f t="shared" si="85"/>
        <v>41.08537391697884</v>
      </c>
      <c r="AF59" s="43">
        <f t="shared" si="97"/>
        <v>28.106660798122068</v>
      </c>
      <c r="AG59" s="43">
        <f t="shared" si="98"/>
        <v>38.03863298662704</v>
      </c>
      <c r="AH59" s="43">
        <f t="shared" si="86"/>
        <v>33.07264689237456</v>
      </c>
      <c r="AI59" s="43">
        <f t="shared" si="107"/>
        <v>24.889964788732392</v>
      </c>
      <c r="AJ59" s="43">
        <f t="shared" si="108"/>
        <v>43.684992570579496</v>
      </c>
      <c r="AK59" s="43">
        <f t="shared" si="109"/>
        <v>34.28747867965595</v>
      </c>
      <c r="AL59" s="43">
        <f t="shared" si="99"/>
        <v>75.51716549295774</v>
      </c>
      <c r="AM59" s="43">
        <f t="shared" si="100"/>
        <v>100</v>
      </c>
      <c r="AN59" s="43">
        <f t="shared" si="35"/>
        <v>87.75858274647888</v>
      </c>
      <c r="AO59" s="43"/>
      <c r="AP59" s="43"/>
      <c r="AQ59" s="43"/>
      <c r="AR59" s="13"/>
      <c r="AS59" s="11">
        <v>1868</v>
      </c>
      <c r="AT59" s="28">
        <f t="shared" si="36"/>
        <v>1.185478411214838</v>
      </c>
      <c r="AU59" s="28">
        <f t="shared" si="37"/>
        <v>1.721490556528214</v>
      </c>
      <c r="AV59" s="28">
        <f t="shared" si="38"/>
        <v>2.138567361713561</v>
      </c>
      <c r="AW59" s="28">
        <f t="shared" si="39"/>
        <v>1.2407883653021068</v>
      </c>
      <c r="AX59" s="28">
        <f t="shared" si="40"/>
        <v>2.0407898898744143</v>
      </c>
      <c r="AY59" s="28">
        <f t="shared" si="41"/>
        <v>2.1360054535176567</v>
      </c>
      <c r="AZ59" s="28">
        <f t="shared" si="87"/>
        <v>1.2422765571403886</v>
      </c>
      <c r="BA59" s="28">
        <f t="shared" si="88"/>
        <v>2.6535095008290086</v>
      </c>
      <c r="BB59" s="28">
        <f t="shared" si="101"/>
        <v>1.0466562305682048</v>
      </c>
      <c r="BC59" s="28">
        <f t="shared" si="102"/>
        <v>2.5352254382401003</v>
      </c>
      <c r="BD59" s="28">
        <f t="shared" si="103"/>
        <v>2.4454004476342477</v>
      </c>
      <c r="BE59" s="28">
        <f t="shared" si="104"/>
        <v>1.198261741577293</v>
      </c>
      <c r="BF59" s="28">
        <f t="shared" si="105"/>
        <v>1.0367322213802455</v>
      </c>
      <c r="BG59" s="28">
        <f t="shared" si="106"/>
        <v>2.5594936147506626</v>
      </c>
      <c r="BH59" s="28">
        <f t="shared" si="110"/>
        <v>2.062796272374361</v>
      </c>
      <c r="BI59" s="28"/>
      <c r="BJ59" s="28"/>
      <c r="BK59" s="28"/>
      <c r="BL59" s="28"/>
      <c r="BM59" s="28"/>
      <c r="BN59" s="11">
        <v>1868</v>
      </c>
      <c r="BO59">
        <f t="shared" si="42"/>
        <v>0</v>
      </c>
      <c r="BP59">
        <f t="shared" si="14"/>
        <v>0</v>
      </c>
      <c r="BQ59">
        <f t="shared" si="15"/>
        <v>0</v>
      </c>
      <c r="BR59">
        <f t="shared" si="16"/>
        <v>0</v>
      </c>
      <c r="BS59">
        <f t="shared" si="17"/>
        <v>0</v>
      </c>
      <c r="BT59">
        <f t="shared" si="18"/>
        <v>0</v>
      </c>
      <c r="BU59">
        <f t="shared" si="19"/>
        <v>0</v>
      </c>
      <c r="BV59">
        <f t="shared" si="20"/>
        <v>1</v>
      </c>
      <c r="BW59">
        <f t="shared" si="21"/>
        <v>0</v>
      </c>
      <c r="BX59">
        <f t="shared" si="22"/>
        <v>1</v>
      </c>
      <c r="BY59">
        <f t="shared" si="23"/>
        <v>0</v>
      </c>
      <c r="BZ59">
        <f t="shared" si="24"/>
        <v>0</v>
      </c>
      <c r="CA59">
        <f t="shared" si="25"/>
        <v>0</v>
      </c>
      <c r="CB59">
        <f t="shared" si="26"/>
        <v>1</v>
      </c>
      <c r="CC59">
        <f t="shared" si="27"/>
        <v>0</v>
      </c>
      <c r="CD59">
        <f t="shared" si="28"/>
        <v>0</v>
      </c>
      <c r="CE59">
        <f t="shared" si="29"/>
        <v>0</v>
      </c>
      <c r="CF59">
        <f t="shared" si="30"/>
        <v>0</v>
      </c>
      <c r="CG59">
        <f t="shared" si="31"/>
        <v>0</v>
      </c>
      <c r="CH59">
        <f t="shared" si="32"/>
        <v>0</v>
      </c>
      <c r="CI59" s="11">
        <v>1868</v>
      </c>
      <c r="CJ59">
        <f t="shared" si="43"/>
        <v>0</v>
      </c>
      <c r="CK59">
        <f t="shared" si="44"/>
        <v>0</v>
      </c>
      <c r="CL59">
        <f t="shared" si="45"/>
        <v>0</v>
      </c>
      <c r="CM59">
        <f t="shared" si="46"/>
        <v>0</v>
      </c>
      <c r="CN59">
        <f t="shared" si="47"/>
        <v>0</v>
      </c>
      <c r="CO59">
        <f t="shared" si="48"/>
        <v>0</v>
      </c>
      <c r="CP59">
        <f t="shared" si="49"/>
        <v>0</v>
      </c>
      <c r="CQ59">
        <f t="shared" si="50"/>
        <v>0</v>
      </c>
      <c r="CR59">
        <f t="shared" si="51"/>
        <v>0</v>
      </c>
      <c r="CS59">
        <f t="shared" si="52"/>
        <v>0</v>
      </c>
      <c r="CT59">
        <f t="shared" si="53"/>
        <v>0</v>
      </c>
      <c r="CU59">
        <f t="shared" si="54"/>
        <v>0</v>
      </c>
      <c r="CV59">
        <f t="shared" si="55"/>
        <v>0</v>
      </c>
      <c r="CW59">
        <f t="shared" si="56"/>
        <v>0</v>
      </c>
      <c r="CX59">
        <f t="shared" si="57"/>
        <v>0</v>
      </c>
      <c r="CY59">
        <f t="shared" si="58"/>
        <v>0</v>
      </c>
      <c r="CZ59">
        <f t="shared" si="59"/>
        <v>0</v>
      </c>
      <c r="DA59">
        <f t="shared" si="60"/>
        <v>0</v>
      </c>
      <c r="DB59">
        <f t="shared" si="61"/>
        <v>0</v>
      </c>
      <c r="DC59">
        <f t="shared" si="62"/>
        <v>0</v>
      </c>
      <c r="DD59" s="11">
        <v>1868</v>
      </c>
      <c r="DE59">
        <f t="shared" si="63"/>
        <v>0</v>
      </c>
      <c r="DF59">
        <f t="shared" si="64"/>
        <v>0</v>
      </c>
      <c r="DG59">
        <f t="shared" si="65"/>
        <v>0</v>
      </c>
      <c r="DH59">
        <f t="shared" si="66"/>
        <v>0</v>
      </c>
      <c r="DI59">
        <f t="shared" si="67"/>
        <v>0</v>
      </c>
      <c r="DJ59">
        <f t="shared" si="68"/>
        <v>0</v>
      </c>
      <c r="DK59">
        <f t="shared" si="69"/>
        <v>0</v>
      </c>
      <c r="DL59">
        <f t="shared" si="70"/>
        <v>0</v>
      </c>
      <c r="DM59">
        <f t="shared" si="71"/>
        <v>0</v>
      </c>
      <c r="DN59">
        <f t="shared" si="72"/>
        <v>0</v>
      </c>
      <c r="DO59">
        <f t="shared" si="73"/>
        <v>0</v>
      </c>
      <c r="DP59">
        <f t="shared" si="74"/>
        <v>0</v>
      </c>
      <c r="DQ59">
        <f t="shared" si="75"/>
        <v>0</v>
      </c>
      <c r="DR59">
        <f t="shared" si="76"/>
        <v>0</v>
      </c>
      <c r="DS59">
        <f t="shared" si="77"/>
        <v>0</v>
      </c>
      <c r="DT59">
        <f t="shared" si="78"/>
        <v>0</v>
      </c>
      <c r="DU59">
        <f t="shared" si="79"/>
        <v>0</v>
      </c>
      <c r="DV59">
        <f t="shared" si="80"/>
        <v>0</v>
      </c>
      <c r="DW59">
        <f t="shared" si="81"/>
        <v>0</v>
      </c>
      <c r="DX59">
        <f t="shared" si="82"/>
        <v>0</v>
      </c>
    </row>
    <row r="60" spans="1:128" ht="12.75">
      <c r="A60" s="9">
        <v>1869</v>
      </c>
      <c r="B60" s="30"/>
      <c r="C60" s="30"/>
      <c r="D60" s="30">
        <v>22194</v>
      </c>
      <c r="E60" s="30">
        <v>270</v>
      </c>
      <c r="F60" s="30">
        <v>23912</v>
      </c>
      <c r="G60" s="30">
        <v>474</v>
      </c>
      <c r="H60" s="30">
        <v>10196</v>
      </c>
      <c r="I60" s="30">
        <v>318</v>
      </c>
      <c r="J60" s="30">
        <v>8222</v>
      </c>
      <c r="K60" s="30">
        <v>252</v>
      </c>
      <c r="L60" s="30">
        <v>6746</v>
      </c>
      <c r="M60" s="30">
        <v>204</v>
      </c>
      <c r="N60" s="30">
        <v>22055</v>
      </c>
      <c r="O60" s="30">
        <v>706</v>
      </c>
      <c r="P60" s="30"/>
      <c r="Q60" s="30"/>
      <c r="R60" s="33">
        <f t="shared" si="89"/>
        <v>23912</v>
      </c>
      <c r="S60" s="33">
        <f t="shared" si="90"/>
        <v>706</v>
      </c>
      <c r="T60" s="43"/>
      <c r="U60" s="43"/>
      <c r="V60" s="43"/>
      <c r="W60" s="43">
        <f t="shared" si="91"/>
        <v>92.81532285045165</v>
      </c>
      <c r="X60" s="43">
        <f t="shared" si="92"/>
        <v>38.243626062322946</v>
      </c>
      <c r="Y60" s="43">
        <f t="shared" si="83"/>
        <v>65.5294744563873</v>
      </c>
      <c r="Z60" s="43">
        <f t="shared" si="93"/>
        <v>100</v>
      </c>
      <c r="AA60" s="43">
        <f t="shared" si="94"/>
        <v>67.13881019830028</v>
      </c>
      <c r="AB60" s="43">
        <f t="shared" si="84"/>
        <v>83.56940509915015</v>
      </c>
      <c r="AC60" s="43">
        <f t="shared" si="95"/>
        <v>42.63967882234861</v>
      </c>
      <c r="AD60" s="43">
        <f t="shared" si="96"/>
        <v>45.04249291784703</v>
      </c>
      <c r="AE60" s="43">
        <f t="shared" si="85"/>
        <v>43.841085870097814</v>
      </c>
      <c r="AF60" s="43">
        <f t="shared" si="97"/>
        <v>34.384409501505516</v>
      </c>
      <c r="AG60" s="43">
        <f t="shared" si="98"/>
        <v>35.69405099150141</v>
      </c>
      <c r="AH60" s="43">
        <f t="shared" si="86"/>
        <v>35.039230246503465</v>
      </c>
      <c r="AI60" s="43">
        <f t="shared" si="107"/>
        <v>28.21177651388424</v>
      </c>
      <c r="AJ60" s="43">
        <f t="shared" si="108"/>
        <v>28.89518413597734</v>
      </c>
      <c r="AK60" s="43">
        <f t="shared" si="109"/>
        <v>28.55348032493079</v>
      </c>
      <c r="AL60" s="43">
        <f t="shared" si="99"/>
        <v>92.23402475744396</v>
      </c>
      <c r="AM60" s="43">
        <f t="shared" si="100"/>
        <v>100</v>
      </c>
      <c r="AN60" s="43">
        <f t="shared" si="35"/>
        <v>96.11701237872198</v>
      </c>
      <c r="AO60" s="43"/>
      <c r="AP60" s="43"/>
      <c r="AQ60" s="43"/>
      <c r="AR60" s="13"/>
      <c r="AS60" s="11">
        <v>1869</v>
      </c>
      <c r="AT60" s="28">
        <f t="shared" si="36"/>
        <v>1.2752949080153113</v>
      </c>
      <c r="AU60" s="28">
        <f t="shared" si="37"/>
        <v>1.4947046396285144</v>
      </c>
      <c r="AV60" s="28">
        <f t="shared" si="38"/>
        <v>1.8701744871500547</v>
      </c>
      <c r="AW60" s="28">
        <f t="shared" si="39"/>
        <v>1.46677526679528</v>
      </c>
      <c r="AX60" s="28">
        <f t="shared" si="40"/>
        <v>1.9061892159051053</v>
      </c>
      <c r="AY60" s="28">
        <f t="shared" si="41"/>
        <v>2.1923957965712573</v>
      </c>
      <c r="AZ60" s="28">
        <f t="shared" si="87"/>
        <v>1.251200028130546</v>
      </c>
      <c r="BA60" s="28">
        <f t="shared" si="88"/>
        <v>2.7431256823432477</v>
      </c>
      <c r="BB60" s="28">
        <f t="shared" si="101"/>
        <v>1.1501459447352156</v>
      </c>
      <c r="BC60" s="28">
        <f t="shared" si="102"/>
        <v>2.3850240005626113</v>
      </c>
      <c r="BD60" s="28">
        <f t="shared" si="103"/>
        <v>2.926767740680057</v>
      </c>
      <c r="BE60" s="28">
        <f t="shared" si="104"/>
        <v>1.5354025278599408</v>
      </c>
      <c r="BF60" s="28">
        <f t="shared" si="105"/>
        <v>1.2271439364927363</v>
      </c>
      <c r="BG60" s="28">
        <f t="shared" si="106"/>
        <v>3.3662100481250166</v>
      </c>
      <c r="BH60" s="28">
        <f t="shared" si="110"/>
        <v>2.2949732820896025</v>
      </c>
      <c r="BI60" s="28"/>
      <c r="BJ60" s="28"/>
      <c r="BK60" s="28"/>
      <c r="BL60" s="28"/>
      <c r="BM60" s="28"/>
      <c r="BN60" s="11">
        <v>1869</v>
      </c>
      <c r="BO60">
        <f t="shared" si="42"/>
        <v>0</v>
      </c>
      <c r="BP60">
        <f t="shared" si="14"/>
        <v>0</v>
      </c>
      <c r="BQ60">
        <f t="shared" si="15"/>
        <v>0</v>
      </c>
      <c r="BR60">
        <f t="shared" si="16"/>
        <v>0</v>
      </c>
      <c r="BS60">
        <f t="shared" si="17"/>
        <v>0</v>
      </c>
      <c r="BT60">
        <f t="shared" si="18"/>
        <v>0</v>
      </c>
      <c r="BU60">
        <f t="shared" si="19"/>
        <v>0</v>
      </c>
      <c r="BV60">
        <f t="shared" si="20"/>
        <v>1</v>
      </c>
      <c r="BW60">
        <f t="shared" si="21"/>
        <v>0</v>
      </c>
      <c r="BX60">
        <f t="shared" si="22"/>
        <v>0</v>
      </c>
      <c r="BY60">
        <f t="shared" si="23"/>
        <v>1</v>
      </c>
      <c r="BZ60">
        <f t="shared" si="24"/>
        <v>0</v>
      </c>
      <c r="CA60">
        <f t="shared" si="25"/>
        <v>0</v>
      </c>
      <c r="CB60">
        <f t="shared" si="26"/>
        <v>1</v>
      </c>
      <c r="CC60">
        <f t="shared" si="27"/>
        <v>0</v>
      </c>
      <c r="CD60">
        <f t="shared" si="28"/>
        <v>0</v>
      </c>
      <c r="CE60">
        <f t="shared" si="29"/>
        <v>0</v>
      </c>
      <c r="CF60">
        <f t="shared" si="30"/>
        <v>0</v>
      </c>
      <c r="CG60">
        <f t="shared" si="31"/>
        <v>0</v>
      </c>
      <c r="CH60">
        <f t="shared" si="32"/>
        <v>0</v>
      </c>
      <c r="CI60" s="11">
        <v>1869</v>
      </c>
      <c r="CJ60">
        <f t="shared" si="43"/>
        <v>0</v>
      </c>
      <c r="CK60">
        <f t="shared" si="44"/>
        <v>0</v>
      </c>
      <c r="CL60">
        <f t="shared" si="45"/>
        <v>0</v>
      </c>
      <c r="CM60">
        <f t="shared" si="46"/>
        <v>0</v>
      </c>
      <c r="CN60">
        <f t="shared" si="47"/>
        <v>0</v>
      </c>
      <c r="CO60">
        <f t="shared" si="48"/>
        <v>0</v>
      </c>
      <c r="CP60">
        <f t="shared" si="49"/>
        <v>0</v>
      </c>
      <c r="CQ60">
        <f t="shared" si="50"/>
        <v>0</v>
      </c>
      <c r="CR60">
        <f t="shared" si="51"/>
        <v>0</v>
      </c>
      <c r="CS60">
        <f t="shared" si="52"/>
        <v>0</v>
      </c>
      <c r="CT60">
        <f t="shared" si="53"/>
        <v>0</v>
      </c>
      <c r="CU60">
        <f t="shared" si="54"/>
        <v>0</v>
      </c>
      <c r="CV60">
        <f t="shared" si="55"/>
        <v>0</v>
      </c>
      <c r="CW60">
        <f t="shared" si="56"/>
        <v>0</v>
      </c>
      <c r="CX60">
        <f t="shared" si="57"/>
        <v>0</v>
      </c>
      <c r="CY60">
        <f t="shared" si="58"/>
        <v>0</v>
      </c>
      <c r="CZ60">
        <f t="shared" si="59"/>
        <v>0</v>
      </c>
      <c r="DA60">
        <f t="shared" si="60"/>
        <v>0</v>
      </c>
      <c r="DB60">
        <f t="shared" si="61"/>
        <v>0</v>
      </c>
      <c r="DC60">
        <f t="shared" si="62"/>
        <v>0</v>
      </c>
      <c r="DD60" s="11">
        <v>1869</v>
      </c>
      <c r="DE60">
        <f t="shared" si="63"/>
        <v>0</v>
      </c>
      <c r="DF60">
        <f t="shared" si="64"/>
        <v>0</v>
      </c>
      <c r="DG60">
        <f t="shared" si="65"/>
        <v>0</v>
      </c>
      <c r="DH60">
        <f t="shared" si="66"/>
        <v>0</v>
      </c>
      <c r="DI60">
        <f t="shared" si="67"/>
        <v>0</v>
      </c>
      <c r="DJ60">
        <f t="shared" si="68"/>
        <v>0</v>
      </c>
      <c r="DK60">
        <f t="shared" si="69"/>
        <v>0</v>
      </c>
      <c r="DL60">
        <f t="shared" si="70"/>
        <v>0</v>
      </c>
      <c r="DM60">
        <f t="shared" si="71"/>
        <v>0</v>
      </c>
      <c r="DN60">
        <f t="shared" si="72"/>
        <v>0</v>
      </c>
      <c r="DO60">
        <f t="shared" si="73"/>
        <v>0</v>
      </c>
      <c r="DP60">
        <f t="shared" si="74"/>
        <v>0</v>
      </c>
      <c r="DQ60">
        <f t="shared" si="75"/>
        <v>0</v>
      </c>
      <c r="DR60">
        <f t="shared" si="76"/>
        <v>0</v>
      </c>
      <c r="DS60">
        <f t="shared" si="77"/>
        <v>0</v>
      </c>
      <c r="DT60">
        <f t="shared" si="78"/>
        <v>0</v>
      </c>
      <c r="DU60">
        <f t="shared" si="79"/>
        <v>0</v>
      </c>
      <c r="DV60">
        <f t="shared" si="80"/>
        <v>0</v>
      </c>
      <c r="DW60">
        <f t="shared" si="81"/>
        <v>0</v>
      </c>
      <c r="DX60">
        <f t="shared" si="82"/>
        <v>0</v>
      </c>
    </row>
    <row r="61" spans="1:128" ht="12.75">
      <c r="A61" s="9">
        <v>1870</v>
      </c>
      <c r="B61" s="30"/>
      <c r="C61" s="30"/>
      <c r="D61" s="30">
        <v>19917</v>
      </c>
      <c r="E61" s="30">
        <v>257</v>
      </c>
      <c r="F61" s="30">
        <v>59066</v>
      </c>
      <c r="G61" s="30">
        <v>452</v>
      </c>
      <c r="H61" s="30">
        <v>42993</v>
      </c>
      <c r="I61" s="30">
        <v>319</v>
      </c>
      <c r="J61" s="30">
        <v>8949</v>
      </c>
      <c r="K61" s="30">
        <v>252</v>
      </c>
      <c r="L61" s="30">
        <v>8053</v>
      </c>
      <c r="M61" s="30">
        <v>174</v>
      </c>
      <c r="N61" s="30">
        <v>19893</v>
      </c>
      <c r="O61" s="30">
        <v>738</v>
      </c>
      <c r="P61" s="30"/>
      <c r="Q61" s="30"/>
      <c r="R61" s="33">
        <f t="shared" si="89"/>
        <v>59066</v>
      </c>
      <c r="S61" s="33">
        <f t="shared" si="90"/>
        <v>738</v>
      </c>
      <c r="T61" s="43"/>
      <c r="U61" s="43"/>
      <c r="V61" s="43"/>
      <c r="W61" s="43">
        <f t="shared" si="91"/>
        <v>33.7199065452206</v>
      </c>
      <c r="X61" s="43">
        <f t="shared" si="92"/>
        <v>34.823848238482384</v>
      </c>
      <c r="Y61" s="43">
        <f t="shared" si="83"/>
        <v>34.27187739185149</v>
      </c>
      <c r="Z61" s="43">
        <f t="shared" si="93"/>
        <v>100</v>
      </c>
      <c r="AA61" s="43">
        <f t="shared" si="94"/>
        <v>61.24661246612466</v>
      </c>
      <c r="AB61" s="43">
        <f t="shared" si="84"/>
        <v>80.62330623306232</v>
      </c>
      <c r="AC61" s="43">
        <f t="shared" si="95"/>
        <v>72.78806758541293</v>
      </c>
      <c r="AD61" s="43">
        <f t="shared" si="96"/>
        <v>43.22493224932249</v>
      </c>
      <c r="AE61" s="43">
        <f t="shared" si="85"/>
        <v>58.00649991736771</v>
      </c>
      <c r="AF61" s="43">
        <f t="shared" si="97"/>
        <v>15.150848203704331</v>
      </c>
      <c r="AG61" s="43">
        <f t="shared" si="98"/>
        <v>34.146341463414636</v>
      </c>
      <c r="AH61" s="43">
        <f t="shared" si="86"/>
        <v>24.648594833559486</v>
      </c>
      <c r="AI61" s="43">
        <f t="shared" si="107"/>
        <v>13.633901059831373</v>
      </c>
      <c r="AJ61" s="43">
        <f t="shared" si="108"/>
        <v>23.577235772357724</v>
      </c>
      <c r="AK61" s="43">
        <f t="shared" si="109"/>
        <v>18.60556841609455</v>
      </c>
      <c r="AL61" s="43">
        <f t="shared" si="99"/>
        <v>33.679274032438286</v>
      </c>
      <c r="AM61" s="43">
        <f t="shared" si="100"/>
        <v>100</v>
      </c>
      <c r="AN61" s="43">
        <f t="shared" si="35"/>
        <v>66.83963701621914</v>
      </c>
      <c r="AO61" s="43"/>
      <c r="AP61" s="43"/>
      <c r="AQ61" s="43"/>
      <c r="AR61" s="13"/>
      <c r="AS61" s="11">
        <v>1870</v>
      </c>
      <c r="AT61" s="28">
        <f aca="true" t="shared" si="111" ref="AT61:AT78">MAX(Y61,AB61)/MIN(Y61,AB61)</f>
        <v>2.3524624960356384</v>
      </c>
      <c r="AU61" s="28">
        <f t="shared" si="37"/>
        <v>1.6925393159570357</v>
      </c>
      <c r="AV61" s="28">
        <f t="shared" si="38"/>
        <v>1.3904191140823061</v>
      </c>
      <c r="AW61" s="28">
        <f t="shared" si="39"/>
        <v>1.9502764978994407</v>
      </c>
      <c r="AX61" s="28">
        <f aca="true" t="shared" si="112" ref="AX61:AX78">MAX(AB61,AE61)/MIN(AB61,AE61)</f>
        <v>1.3899012412042278</v>
      </c>
      <c r="AY61" s="28">
        <f t="shared" si="41"/>
        <v>1.1522784017555712</v>
      </c>
      <c r="AZ61" s="28">
        <f t="shared" si="87"/>
        <v>2.353339016242454</v>
      </c>
      <c r="BA61" s="28">
        <f t="shared" si="88"/>
        <v>2.711701720424883</v>
      </c>
      <c r="BB61" s="28">
        <f t="shared" si="101"/>
        <v>1.2062199890986611</v>
      </c>
      <c r="BC61" s="28">
        <f t="shared" si="102"/>
        <v>3.270908819649723</v>
      </c>
      <c r="BD61" s="28">
        <f t="shared" si="103"/>
        <v>4.333289068627432</v>
      </c>
      <c r="BE61" s="28">
        <f t="shared" si="104"/>
        <v>3.1176956607888315</v>
      </c>
      <c r="BF61" s="28">
        <f t="shared" si="105"/>
        <v>1.3247966566953946</v>
      </c>
      <c r="BG61" s="28">
        <f t="shared" si="106"/>
        <v>3.5924533731740347</v>
      </c>
      <c r="BH61" s="28">
        <f t="shared" si="110"/>
        <v>1.8420225937416117</v>
      </c>
      <c r="BI61" s="28"/>
      <c r="BJ61" s="28"/>
      <c r="BK61" s="28"/>
      <c r="BL61" s="28"/>
      <c r="BM61" s="28"/>
      <c r="BN61" s="11">
        <v>1870</v>
      </c>
      <c r="BO61">
        <f t="shared" si="42"/>
        <v>0</v>
      </c>
      <c r="BP61">
        <f t="shared" si="14"/>
        <v>0</v>
      </c>
      <c r="BQ61">
        <f t="shared" si="15"/>
        <v>0</v>
      </c>
      <c r="BR61">
        <f t="shared" si="16"/>
        <v>0</v>
      </c>
      <c r="BS61">
        <f t="shared" si="17"/>
        <v>0</v>
      </c>
      <c r="BT61">
        <f t="shared" si="18"/>
        <v>0</v>
      </c>
      <c r="BU61">
        <f t="shared" si="19"/>
        <v>0</v>
      </c>
      <c r="BV61">
        <f t="shared" si="20"/>
        <v>1</v>
      </c>
      <c r="BW61">
        <f t="shared" si="21"/>
        <v>0</v>
      </c>
      <c r="BX61">
        <f t="shared" si="22"/>
        <v>1</v>
      </c>
      <c r="BY61">
        <f t="shared" si="23"/>
        <v>1</v>
      </c>
      <c r="BZ61">
        <f t="shared" si="24"/>
        <v>1</v>
      </c>
      <c r="CA61">
        <f t="shared" si="25"/>
        <v>0</v>
      </c>
      <c r="CB61">
        <f t="shared" si="26"/>
        <v>1</v>
      </c>
      <c r="CC61">
        <f t="shared" si="27"/>
        <v>0</v>
      </c>
      <c r="CD61">
        <f t="shared" si="28"/>
        <v>0</v>
      </c>
      <c r="CE61">
        <f t="shared" si="29"/>
        <v>0</v>
      </c>
      <c r="CF61">
        <f t="shared" si="30"/>
        <v>0</v>
      </c>
      <c r="CG61">
        <f t="shared" si="31"/>
        <v>0</v>
      </c>
      <c r="CH61">
        <f t="shared" si="32"/>
        <v>0</v>
      </c>
      <c r="CI61" s="11">
        <v>1870</v>
      </c>
      <c r="CJ61">
        <f t="shared" si="43"/>
        <v>0</v>
      </c>
      <c r="CK61">
        <f t="shared" si="44"/>
        <v>0</v>
      </c>
      <c r="CL61">
        <f t="shared" si="45"/>
        <v>0</v>
      </c>
      <c r="CM61">
        <f t="shared" si="46"/>
        <v>0</v>
      </c>
      <c r="CN61">
        <f t="shared" si="47"/>
        <v>0</v>
      </c>
      <c r="CO61">
        <f t="shared" si="48"/>
        <v>0</v>
      </c>
      <c r="CP61">
        <f t="shared" si="49"/>
        <v>0</v>
      </c>
      <c r="CQ61">
        <f t="shared" si="50"/>
        <v>1</v>
      </c>
      <c r="CR61">
        <f t="shared" si="51"/>
        <v>0</v>
      </c>
      <c r="CS61">
        <f t="shared" si="52"/>
        <v>0</v>
      </c>
      <c r="CT61">
        <f t="shared" si="53"/>
        <v>0</v>
      </c>
      <c r="CU61">
        <f t="shared" si="54"/>
        <v>0</v>
      </c>
      <c r="CV61">
        <f t="shared" si="55"/>
        <v>0</v>
      </c>
      <c r="CW61">
        <f t="shared" si="56"/>
        <v>1</v>
      </c>
      <c r="CX61">
        <f t="shared" si="57"/>
        <v>0</v>
      </c>
      <c r="CY61">
        <f t="shared" si="58"/>
        <v>0</v>
      </c>
      <c r="CZ61">
        <f t="shared" si="59"/>
        <v>0</v>
      </c>
      <c r="DA61">
        <f t="shared" si="60"/>
        <v>0</v>
      </c>
      <c r="DB61">
        <f t="shared" si="61"/>
        <v>0</v>
      </c>
      <c r="DC61">
        <f t="shared" si="62"/>
        <v>0</v>
      </c>
      <c r="DD61" s="11">
        <v>1870</v>
      </c>
      <c r="DE61">
        <f t="shared" si="63"/>
        <v>0</v>
      </c>
      <c r="DF61">
        <f t="shared" si="64"/>
        <v>0</v>
      </c>
      <c r="DG61">
        <f t="shared" si="65"/>
        <v>0</v>
      </c>
      <c r="DH61">
        <f t="shared" si="66"/>
        <v>0</v>
      </c>
      <c r="DI61">
        <f t="shared" si="67"/>
        <v>0</v>
      </c>
      <c r="DJ61">
        <f t="shared" si="68"/>
        <v>0</v>
      </c>
      <c r="DK61">
        <f t="shared" si="69"/>
        <v>0</v>
      </c>
      <c r="DL61">
        <f t="shared" si="70"/>
        <v>0</v>
      </c>
      <c r="DM61">
        <f t="shared" si="71"/>
        <v>0</v>
      </c>
      <c r="DN61">
        <f t="shared" si="72"/>
        <v>0</v>
      </c>
      <c r="DO61">
        <f t="shared" si="73"/>
        <v>0</v>
      </c>
      <c r="DP61">
        <f t="shared" si="74"/>
        <v>0</v>
      </c>
      <c r="DQ61">
        <f t="shared" si="75"/>
        <v>0</v>
      </c>
      <c r="DR61">
        <f t="shared" si="76"/>
        <v>0</v>
      </c>
      <c r="DS61">
        <f t="shared" si="77"/>
        <v>0</v>
      </c>
      <c r="DT61">
        <f t="shared" si="78"/>
        <v>0</v>
      </c>
      <c r="DU61">
        <f t="shared" si="79"/>
        <v>0</v>
      </c>
      <c r="DV61">
        <f t="shared" si="80"/>
        <v>0</v>
      </c>
      <c r="DW61">
        <f t="shared" si="81"/>
        <v>0</v>
      </c>
      <c r="DX61">
        <f t="shared" si="82"/>
        <v>0</v>
      </c>
    </row>
    <row r="62" spans="1:128" ht="12.75">
      <c r="A62" s="9">
        <v>1871</v>
      </c>
      <c r="B62" s="30"/>
      <c r="C62" s="30"/>
      <c r="D62" s="30">
        <v>16177</v>
      </c>
      <c r="E62" s="30">
        <v>241</v>
      </c>
      <c r="F62" s="30">
        <v>54323</v>
      </c>
      <c r="G62" s="30">
        <v>1000</v>
      </c>
      <c r="H62" s="30">
        <v>27404</v>
      </c>
      <c r="I62" s="30">
        <v>1000</v>
      </c>
      <c r="J62" s="30">
        <v>9326</v>
      </c>
      <c r="K62" s="30">
        <v>260</v>
      </c>
      <c r="L62" s="30">
        <v>6531</v>
      </c>
      <c r="M62" s="30">
        <v>353</v>
      </c>
      <c r="N62" s="30">
        <v>22409</v>
      </c>
      <c r="O62" s="30">
        <v>765</v>
      </c>
      <c r="P62" s="30"/>
      <c r="Q62" s="30"/>
      <c r="R62" s="33">
        <f t="shared" si="89"/>
        <v>54323</v>
      </c>
      <c r="S62" s="33">
        <f t="shared" si="90"/>
        <v>1000</v>
      </c>
      <c r="T62" s="43"/>
      <c r="U62" s="43"/>
      <c r="V62" s="43"/>
      <c r="W62" s="43">
        <f t="shared" si="91"/>
        <v>29.779283176555047</v>
      </c>
      <c r="X62" s="43">
        <f t="shared" si="92"/>
        <v>24.099999999999998</v>
      </c>
      <c r="Y62" s="43">
        <f t="shared" si="83"/>
        <v>26.939641588277524</v>
      </c>
      <c r="Z62" s="43">
        <f t="shared" si="93"/>
        <v>100</v>
      </c>
      <c r="AA62" s="43">
        <f t="shared" si="94"/>
        <v>100</v>
      </c>
      <c r="AB62" s="43">
        <f t="shared" si="84"/>
        <v>100</v>
      </c>
      <c r="AC62" s="43">
        <f t="shared" si="95"/>
        <v>50.446403917309425</v>
      </c>
      <c r="AD62" s="43">
        <f t="shared" si="96"/>
        <v>100</v>
      </c>
      <c r="AE62" s="43">
        <f t="shared" si="85"/>
        <v>75.22320195865471</v>
      </c>
      <c r="AF62" s="43">
        <f t="shared" si="97"/>
        <v>17.167682197227695</v>
      </c>
      <c r="AG62" s="43">
        <f t="shared" si="98"/>
        <v>26</v>
      </c>
      <c r="AH62" s="43">
        <f t="shared" si="86"/>
        <v>21.583841098613846</v>
      </c>
      <c r="AI62" s="43">
        <f t="shared" si="107"/>
        <v>12.022531892568525</v>
      </c>
      <c r="AJ62" s="43">
        <f t="shared" si="108"/>
        <v>35.3</v>
      </c>
      <c r="AK62" s="43">
        <f t="shared" si="109"/>
        <v>23.66126594628426</v>
      </c>
      <c r="AL62" s="43">
        <f t="shared" si="99"/>
        <v>41.251403641183295</v>
      </c>
      <c r="AM62" s="43">
        <f t="shared" si="100"/>
        <v>76.5</v>
      </c>
      <c r="AN62" s="43">
        <f t="shared" si="35"/>
        <v>58.875701820591644</v>
      </c>
      <c r="AO62" s="43"/>
      <c r="AP62" s="43"/>
      <c r="AQ62" s="43"/>
      <c r="AR62" s="13"/>
      <c r="AS62" s="11">
        <v>1871</v>
      </c>
      <c r="AT62" s="28">
        <f t="shared" si="111"/>
        <v>3.712001871751473</v>
      </c>
      <c r="AU62" s="28">
        <f t="shared" si="37"/>
        <v>2.7922866646966535</v>
      </c>
      <c r="AV62" s="28">
        <f t="shared" si="38"/>
        <v>1.2481393587542506</v>
      </c>
      <c r="AW62" s="28">
        <f t="shared" si="39"/>
        <v>2.185467153587178</v>
      </c>
      <c r="AX62" s="28">
        <f t="shared" si="112"/>
        <v>1.3293770724485177</v>
      </c>
      <c r="AY62" s="28">
        <f t="shared" si="41"/>
        <v>1.2776612360032296</v>
      </c>
      <c r="AZ62" s="28">
        <f t="shared" si="87"/>
        <v>3.4851628871325264</v>
      </c>
      <c r="BA62" s="28">
        <f t="shared" si="88"/>
        <v>2.7277675716567775</v>
      </c>
      <c r="BB62" s="28">
        <f t="shared" si="101"/>
        <v>1.6984935534989278</v>
      </c>
      <c r="BC62" s="28">
        <f t="shared" si="102"/>
        <v>4.633095635902461</v>
      </c>
      <c r="BD62" s="28">
        <f t="shared" si="103"/>
        <v>4.226316555801356</v>
      </c>
      <c r="BE62" s="28">
        <f t="shared" si="104"/>
        <v>3.179170638182514</v>
      </c>
      <c r="BF62" s="28">
        <f t="shared" si="105"/>
        <v>1.0962490799565714</v>
      </c>
      <c r="BG62" s="28">
        <f t="shared" si="106"/>
        <v>2.488273533387905</v>
      </c>
      <c r="BH62" s="28">
        <f t="shared" si="110"/>
        <v>1.1385545325189204</v>
      </c>
      <c r="BI62" s="28"/>
      <c r="BJ62" s="28"/>
      <c r="BK62" s="28"/>
      <c r="BL62" s="28"/>
      <c r="BM62" s="28"/>
      <c r="BN62" s="11">
        <v>1871</v>
      </c>
      <c r="BO62">
        <f t="shared" si="42"/>
        <v>1</v>
      </c>
      <c r="BP62">
        <f t="shared" si="14"/>
        <v>1</v>
      </c>
      <c r="BQ62">
        <f t="shared" si="15"/>
        <v>0</v>
      </c>
      <c r="BR62">
        <f t="shared" si="16"/>
        <v>0</v>
      </c>
      <c r="BS62">
        <f t="shared" si="17"/>
        <v>0</v>
      </c>
      <c r="BT62">
        <f t="shared" si="18"/>
        <v>0</v>
      </c>
      <c r="BU62">
        <f t="shared" si="19"/>
        <v>1</v>
      </c>
      <c r="BV62">
        <f t="shared" si="20"/>
        <v>1</v>
      </c>
      <c r="BW62">
        <f t="shared" si="21"/>
        <v>0</v>
      </c>
      <c r="BX62">
        <f t="shared" si="22"/>
        <v>1</v>
      </c>
      <c r="BY62">
        <f t="shared" si="23"/>
        <v>1</v>
      </c>
      <c r="BZ62">
        <f t="shared" si="24"/>
        <v>1</v>
      </c>
      <c r="CA62">
        <f t="shared" si="25"/>
        <v>0</v>
      </c>
      <c r="CB62">
        <f t="shared" si="26"/>
        <v>0</v>
      </c>
      <c r="CC62">
        <f t="shared" si="27"/>
        <v>0</v>
      </c>
      <c r="CD62">
        <f t="shared" si="28"/>
        <v>0</v>
      </c>
      <c r="CE62">
        <f t="shared" si="29"/>
        <v>0</v>
      </c>
      <c r="CF62">
        <f t="shared" si="30"/>
        <v>0</v>
      </c>
      <c r="CG62">
        <f t="shared" si="31"/>
        <v>0</v>
      </c>
      <c r="CH62">
        <f t="shared" si="32"/>
        <v>0</v>
      </c>
      <c r="CI62" s="11">
        <v>1871</v>
      </c>
      <c r="CJ62">
        <f t="shared" si="43"/>
        <v>0</v>
      </c>
      <c r="CK62">
        <f t="shared" si="44"/>
        <v>0</v>
      </c>
      <c r="CL62">
        <f t="shared" si="45"/>
        <v>0</v>
      </c>
      <c r="CM62">
        <f t="shared" si="46"/>
        <v>0</v>
      </c>
      <c r="CN62">
        <f t="shared" si="47"/>
        <v>0</v>
      </c>
      <c r="CO62">
        <f t="shared" si="48"/>
        <v>0</v>
      </c>
      <c r="CP62">
        <f t="shared" si="49"/>
        <v>0</v>
      </c>
      <c r="CQ62">
        <f t="shared" si="50"/>
        <v>1</v>
      </c>
      <c r="CR62">
        <f t="shared" si="51"/>
        <v>0</v>
      </c>
      <c r="CS62">
        <f t="shared" si="52"/>
        <v>0</v>
      </c>
      <c r="CT62">
        <f t="shared" si="53"/>
        <v>1</v>
      </c>
      <c r="CU62">
        <f t="shared" si="54"/>
        <v>0</v>
      </c>
      <c r="CV62">
        <f t="shared" si="55"/>
        <v>0</v>
      </c>
      <c r="CW62">
        <f t="shared" si="56"/>
        <v>0</v>
      </c>
      <c r="CX62">
        <f t="shared" si="57"/>
        <v>0</v>
      </c>
      <c r="CY62">
        <f t="shared" si="58"/>
        <v>0</v>
      </c>
      <c r="CZ62">
        <f t="shared" si="59"/>
        <v>0</v>
      </c>
      <c r="DA62">
        <f t="shared" si="60"/>
        <v>0</v>
      </c>
      <c r="DB62">
        <f t="shared" si="61"/>
        <v>0</v>
      </c>
      <c r="DC62">
        <f t="shared" si="62"/>
        <v>0</v>
      </c>
      <c r="DD62" s="11">
        <v>1871</v>
      </c>
      <c r="DE62">
        <f t="shared" si="63"/>
        <v>0</v>
      </c>
      <c r="DF62">
        <f t="shared" si="64"/>
        <v>0</v>
      </c>
      <c r="DG62">
        <f t="shared" si="65"/>
        <v>0</v>
      </c>
      <c r="DH62">
        <f t="shared" si="66"/>
        <v>0</v>
      </c>
      <c r="DI62">
        <f t="shared" si="67"/>
        <v>0</v>
      </c>
      <c r="DJ62">
        <f t="shared" si="68"/>
        <v>0</v>
      </c>
      <c r="DK62">
        <f t="shared" si="69"/>
        <v>0</v>
      </c>
      <c r="DL62">
        <f t="shared" si="70"/>
        <v>0</v>
      </c>
      <c r="DM62">
        <f t="shared" si="71"/>
        <v>0</v>
      </c>
      <c r="DN62">
        <f t="shared" si="72"/>
        <v>0</v>
      </c>
      <c r="DO62">
        <f t="shared" si="73"/>
        <v>0</v>
      </c>
      <c r="DP62">
        <f t="shared" si="74"/>
        <v>0</v>
      </c>
      <c r="DQ62">
        <f t="shared" si="75"/>
        <v>0</v>
      </c>
      <c r="DR62">
        <f t="shared" si="76"/>
        <v>0</v>
      </c>
      <c r="DS62">
        <f t="shared" si="77"/>
        <v>0</v>
      </c>
      <c r="DT62">
        <f t="shared" si="78"/>
        <v>0</v>
      </c>
      <c r="DU62">
        <f t="shared" si="79"/>
        <v>0</v>
      </c>
      <c r="DV62">
        <f t="shared" si="80"/>
        <v>0</v>
      </c>
      <c r="DW62">
        <f t="shared" si="81"/>
        <v>0</v>
      </c>
      <c r="DX62">
        <f t="shared" si="82"/>
        <v>0</v>
      </c>
    </row>
    <row r="63" spans="1:128" ht="12.75">
      <c r="A63" s="9">
        <v>1872</v>
      </c>
      <c r="B63" s="30"/>
      <c r="C63" s="30"/>
      <c r="D63" s="30">
        <v>19853</v>
      </c>
      <c r="E63" s="30">
        <v>254</v>
      </c>
      <c r="F63" s="30">
        <v>23643</v>
      </c>
      <c r="G63" s="30">
        <v>483</v>
      </c>
      <c r="H63" s="30">
        <v>13570</v>
      </c>
      <c r="I63" s="30">
        <v>427</v>
      </c>
      <c r="J63" s="30">
        <v>9130</v>
      </c>
      <c r="K63" s="30">
        <v>264</v>
      </c>
      <c r="L63" s="30">
        <v>7052</v>
      </c>
      <c r="M63" s="30">
        <v>175</v>
      </c>
      <c r="N63" s="30">
        <v>25124</v>
      </c>
      <c r="O63" s="30">
        <v>826</v>
      </c>
      <c r="P63" s="30"/>
      <c r="Q63" s="30"/>
      <c r="R63" s="33">
        <f t="shared" si="89"/>
        <v>25124</v>
      </c>
      <c r="S63" s="33">
        <f t="shared" si="90"/>
        <v>826</v>
      </c>
      <c r="T63" s="43"/>
      <c r="U63" s="43"/>
      <c r="V63" s="43"/>
      <c r="W63" s="43">
        <f t="shared" si="91"/>
        <v>79.02006049992039</v>
      </c>
      <c r="X63" s="43">
        <f t="shared" si="92"/>
        <v>30.750605326876514</v>
      </c>
      <c r="Y63" s="43">
        <f t="shared" si="83"/>
        <v>54.88533291339845</v>
      </c>
      <c r="Z63" s="43">
        <f t="shared" si="93"/>
        <v>94.10523801942365</v>
      </c>
      <c r="AA63" s="43">
        <f t="shared" si="94"/>
        <v>58.47457627118644</v>
      </c>
      <c r="AB63" s="43">
        <f t="shared" si="84"/>
        <v>76.28990714530505</v>
      </c>
      <c r="AC63" s="43">
        <f t="shared" si="95"/>
        <v>54.012099984078965</v>
      </c>
      <c r="AD63" s="43">
        <f t="shared" si="96"/>
        <v>51.69491525423729</v>
      </c>
      <c r="AE63" s="43">
        <f t="shared" si="85"/>
        <v>52.85350761915812</v>
      </c>
      <c r="AF63" s="43">
        <f t="shared" si="97"/>
        <v>36.339754816112084</v>
      </c>
      <c r="AG63" s="43">
        <f t="shared" si="98"/>
        <v>31.961259079903147</v>
      </c>
      <c r="AH63" s="43">
        <f t="shared" si="86"/>
        <v>34.15050694800762</v>
      </c>
      <c r="AI63" s="43">
        <f t="shared" si="107"/>
        <v>28.068778856869926</v>
      </c>
      <c r="AJ63" s="43">
        <f t="shared" si="108"/>
        <v>21.1864406779661</v>
      </c>
      <c r="AK63" s="43">
        <f t="shared" si="109"/>
        <v>24.627609767418015</v>
      </c>
      <c r="AL63" s="43">
        <f t="shared" si="99"/>
        <v>100</v>
      </c>
      <c r="AM63" s="43">
        <f t="shared" si="100"/>
        <v>100</v>
      </c>
      <c r="AN63" s="43">
        <f t="shared" si="35"/>
        <v>100</v>
      </c>
      <c r="AO63" s="43"/>
      <c r="AP63" s="43"/>
      <c r="AQ63" s="43"/>
      <c r="AR63" s="13"/>
      <c r="AS63" s="11">
        <v>1872</v>
      </c>
      <c r="AT63" s="28">
        <f t="shared" si="111"/>
        <v>1.389987144027715</v>
      </c>
      <c r="AU63" s="28">
        <f t="shared" si="37"/>
        <v>1.0384425818789715</v>
      </c>
      <c r="AV63" s="28">
        <f t="shared" si="38"/>
        <v>1.6071601220139582</v>
      </c>
      <c r="AW63" s="28">
        <f t="shared" si="39"/>
        <v>1.8219803851383451</v>
      </c>
      <c r="AX63" s="28">
        <f t="shared" si="112"/>
        <v>1.443421838622718</v>
      </c>
      <c r="AY63" s="28">
        <f t="shared" si="41"/>
        <v>1.892022015275906</v>
      </c>
      <c r="AZ63" s="28">
        <f t="shared" si="87"/>
        <v>1.5476639248613455</v>
      </c>
      <c r="BA63" s="28">
        <f t="shared" si="88"/>
        <v>2.9282142180859814</v>
      </c>
      <c r="BB63" s="28">
        <f t="shared" si="101"/>
        <v>1.3107893788563103</v>
      </c>
      <c r="BC63" s="28">
        <f t="shared" si="102"/>
        <v>2.2339319079934157</v>
      </c>
      <c r="BD63" s="28">
        <f t="shared" si="103"/>
        <v>3.0977389956144075</v>
      </c>
      <c r="BE63" s="28">
        <f t="shared" si="104"/>
        <v>2.146107889409657</v>
      </c>
      <c r="BF63" s="28">
        <f t="shared" si="105"/>
        <v>1.3866756567333733</v>
      </c>
      <c r="BG63" s="28">
        <f t="shared" si="106"/>
        <v>4.06048337392038</v>
      </c>
      <c r="BH63" s="28">
        <f t="shared" si="110"/>
        <v>2.228609817669394</v>
      </c>
      <c r="BI63" s="28"/>
      <c r="BJ63" s="28"/>
      <c r="BK63" s="28"/>
      <c r="BL63" s="28"/>
      <c r="BM63" s="28"/>
      <c r="BN63" s="11">
        <v>1872</v>
      </c>
      <c r="BO63">
        <f t="shared" si="42"/>
        <v>0</v>
      </c>
      <c r="BP63">
        <f t="shared" si="14"/>
        <v>0</v>
      </c>
      <c r="BQ63">
        <f t="shared" si="15"/>
        <v>0</v>
      </c>
      <c r="BR63">
        <f t="shared" si="16"/>
        <v>0</v>
      </c>
      <c r="BS63">
        <f t="shared" si="17"/>
        <v>0</v>
      </c>
      <c r="BT63">
        <f t="shared" si="18"/>
        <v>0</v>
      </c>
      <c r="BU63">
        <f t="shared" si="19"/>
        <v>0</v>
      </c>
      <c r="BV63">
        <f t="shared" si="20"/>
        <v>1</v>
      </c>
      <c r="BW63">
        <f t="shared" si="21"/>
        <v>0</v>
      </c>
      <c r="BX63">
        <f t="shared" si="22"/>
        <v>0</v>
      </c>
      <c r="BY63">
        <f t="shared" si="23"/>
        <v>1</v>
      </c>
      <c r="BZ63">
        <f t="shared" si="24"/>
        <v>0</v>
      </c>
      <c r="CA63">
        <f t="shared" si="25"/>
        <v>0</v>
      </c>
      <c r="CB63">
        <f t="shared" si="26"/>
        <v>1</v>
      </c>
      <c r="CC63">
        <f t="shared" si="27"/>
        <v>0</v>
      </c>
      <c r="CD63">
        <f t="shared" si="28"/>
        <v>0</v>
      </c>
      <c r="CE63">
        <f t="shared" si="29"/>
        <v>0</v>
      </c>
      <c r="CF63">
        <f t="shared" si="30"/>
        <v>0</v>
      </c>
      <c r="CG63">
        <f t="shared" si="31"/>
        <v>0</v>
      </c>
      <c r="CH63">
        <f t="shared" si="32"/>
        <v>0</v>
      </c>
      <c r="CI63" s="11">
        <v>1872</v>
      </c>
      <c r="CJ63">
        <f t="shared" si="43"/>
        <v>0</v>
      </c>
      <c r="CK63">
        <f t="shared" si="44"/>
        <v>0</v>
      </c>
      <c r="CL63">
        <f t="shared" si="45"/>
        <v>0</v>
      </c>
      <c r="CM63">
        <f t="shared" si="46"/>
        <v>0</v>
      </c>
      <c r="CN63">
        <f t="shared" si="47"/>
        <v>0</v>
      </c>
      <c r="CO63">
        <f t="shared" si="48"/>
        <v>0</v>
      </c>
      <c r="CP63">
        <f t="shared" si="49"/>
        <v>0</v>
      </c>
      <c r="CQ63">
        <f t="shared" si="50"/>
        <v>1</v>
      </c>
      <c r="CR63">
        <f t="shared" si="51"/>
        <v>0</v>
      </c>
      <c r="CS63">
        <f t="shared" si="52"/>
        <v>0</v>
      </c>
      <c r="CT63">
        <f t="shared" si="53"/>
        <v>1</v>
      </c>
      <c r="CU63">
        <f t="shared" si="54"/>
        <v>0</v>
      </c>
      <c r="CV63">
        <f t="shared" si="55"/>
        <v>0</v>
      </c>
      <c r="CW63">
        <f t="shared" si="56"/>
        <v>0</v>
      </c>
      <c r="CX63">
        <f t="shared" si="57"/>
        <v>0</v>
      </c>
      <c r="CY63">
        <f t="shared" si="58"/>
        <v>0</v>
      </c>
      <c r="CZ63">
        <f t="shared" si="59"/>
        <v>0</v>
      </c>
      <c r="DA63">
        <f t="shared" si="60"/>
        <v>0</v>
      </c>
      <c r="DB63">
        <f t="shared" si="61"/>
        <v>0</v>
      </c>
      <c r="DC63">
        <f t="shared" si="62"/>
        <v>0</v>
      </c>
      <c r="DD63" s="11">
        <v>1872</v>
      </c>
      <c r="DE63">
        <f t="shared" si="63"/>
        <v>0</v>
      </c>
      <c r="DF63">
        <f t="shared" si="64"/>
        <v>0</v>
      </c>
      <c r="DG63">
        <f t="shared" si="65"/>
        <v>0</v>
      </c>
      <c r="DH63">
        <f t="shared" si="66"/>
        <v>0</v>
      </c>
      <c r="DI63">
        <f t="shared" si="67"/>
        <v>0</v>
      </c>
      <c r="DJ63">
        <f t="shared" si="68"/>
        <v>0</v>
      </c>
      <c r="DK63">
        <f t="shared" si="69"/>
        <v>0</v>
      </c>
      <c r="DL63">
        <f t="shared" si="70"/>
        <v>1</v>
      </c>
      <c r="DM63">
        <f t="shared" si="71"/>
        <v>0</v>
      </c>
      <c r="DN63">
        <f t="shared" si="72"/>
        <v>0</v>
      </c>
      <c r="DO63">
        <f t="shared" si="73"/>
        <v>0</v>
      </c>
      <c r="DP63">
        <f t="shared" si="74"/>
        <v>0</v>
      </c>
      <c r="DQ63">
        <f t="shared" si="75"/>
        <v>0</v>
      </c>
      <c r="DR63">
        <f t="shared" si="76"/>
        <v>0</v>
      </c>
      <c r="DS63">
        <f t="shared" si="77"/>
        <v>0</v>
      </c>
      <c r="DT63">
        <f t="shared" si="78"/>
        <v>0</v>
      </c>
      <c r="DU63">
        <f t="shared" si="79"/>
        <v>0</v>
      </c>
      <c r="DV63">
        <f t="shared" si="80"/>
        <v>0</v>
      </c>
      <c r="DW63">
        <f t="shared" si="81"/>
        <v>0</v>
      </c>
      <c r="DX63">
        <f t="shared" si="82"/>
        <v>0</v>
      </c>
    </row>
    <row r="64" spans="1:128" ht="12.75">
      <c r="A64" s="9">
        <v>1873</v>
      </c>
      <c r="B64" s="30"/>
      <c r="C64" s="30"/>
      <c r="D64" s="30">
        <v>20867</v>
      </c>
      <c r="E64" s="30">
        <v>252</v>
      </c>
      <c r="F64" s="30">
        <v>24975</v>
      </c>
      <c r="G64" s="30">
        <v>534</v>
      </c>
      <c r="H64" s="30">
        <v>14234</v>
      </c>
      <c r="I64" s="30">
        <v>426</v>
      </c>
      <c r="J64" s="30">
        <v>9762</v>
      </c>
      <c r="K64" s="30">
        <v>292</v>
      </c>
      <c r="L64" s="30">
        <v>8055</v>
      </c>
      <c r="M64" s="30">
        <v>161</v>
      </c>
      <c r="N64" s="30">
        <v>26407</v>
      </c>
      <c r="O64" s="30">
        <v>826</v>
      </c>
      <c r="P64" s="30"/>
      <c r="Q64" s="30"/>
      <c r="R64" s="33">
        <f t="shared" si="89"/>
        <v>26407</v>
      </c>
      <c r="S64" s="33">
        <f t="shared" si="90"/>
        <v>826</v>
      </c>
      <c r="T64" s="43"/>
      <c r="U64" s="43"/>
      <c r="V64" s="43"/>
      <c r="W64" s="43">
        <f t="shared" si="91"/>
        <v>79.02071420456697</v>
      </c>
      <c r="X64" s="43">
        <f t="shared" si="92"/>
        <v>30.508474576271187</v>
      </c>
      <c r="Y64" s="43">
        <f t="shared" si="83"/>
        <v>54.76459439041908</v>
      </c>
      <c r="Z64" s="43">
        <f t="shared" si="93"/>
        <v>94.57719544060286</v>
      </c>
      <c r="AA64" s="43">
        <f t="shared" si="94"/>
        <v>64.64891041162227</v>
      </c>
      <c r="AB64" s="43">
        <f t="shared" si="84"/>
        <v>79.61305292611257</v>
      </c>
      <c r="AC64" s="43">
        <f t="shared" si="95"/>
        <v>53.902374370432085</v>
      </c>
      <c r="AD64" s="43">
        <f t="shared" si="96"/>
        <v>51.57384987893463</v>
      </c>
      <c r="AE64" s="43">
        <f t="shared" si="85"/>
        <v>52.738112124683354</v>
      </c>
      <c r="AF64" s="43">
        <f t="shared" si="97"/>
        <v>36.967470746393</v>
      </c>
      <c r="AG64" s="43">
        <f t="shared" si="98"/>
        <v>35.351089588377725</v>
      </c>
      <c r="AH64" s="43">
        <f t="shared" si="86"/>
        <v>36.15928016738536</v>
      </c>
      <c r="AI64" s="43">
        <f t="shared" si="107"/>
        <v>30.503275646608852</v>
      </c>
      <c r="AJ64" s="43">
        <f t="shared" si="108"/>
        <v>19.491525423728813</v>
      </c>
      <c r="AK64" s="43">
        <f t="shared" si="109"/>
        <v>24.997400535168833</v>
      </c>
      <c r="AL64" s="43">
        <f t="shared" si="99"/>
        <v>100</v>
      </c>
      <c r="AM64" s="43">
        <f t="shared" si="100"/>
        <v>100</v>
      </c>
      <c r="AN64" s="43">
        <f t="shared" si="35"/>
        <v>100</v>
      </c>
      <c r="AO64" s="43"/>
      <c r="AP64" s="43"/>
      <c r="AQ64" s="43"/>
      <c r="AR64" s="13"/>
      <c r="AS64" s="11">
        <v>1873</v>
      </c>
      <c r="AT64" s="28">
        <f t="shared" si="111"/>
        <v>1.4537321751814283</v>
      </c>
      <c r="AU64" s="28">
        <f t="shared" si="37"/>
        <v>1.0384253850601386</v>
      </c>
      <c r="AV64" s="28">
        <f t="shared" si="38"/>
        <v>1.5145377379446612</v>
      </c>
      <c r="AW64" s="28">
        <f t="shared" si="39"/>
        <v>1.8259972727469838</v>
      </c>
      <c r="AX64" s="28">
        <f t="shared" si="112"/>
        <v>1.5095923937870876</v>
      </c>
      <c r="AY64" s="28">
        <f t="shared" si="41"/>
        <v>1.8961619210710496</v>
      </c>
      <c r="AZ64" s="28">
        <f t="shared" si="87"/>
        <v>1.458494524242538</v>
      </c>
      <c r="BA64" s="28">
        <f t="shared" si="88"/>
        <v>2.7655417789593373</v>
      </c>
      <c r="BB64" s="28">
        <f t="shared" si="101"/>
        <v>1.2560754339217237</v>
      </c>
      <c r="BC64" s="28">
        <f t="shared" si="102"/>
        <v>2.2017322401766526</v>
      </c>
      <c r="BD64" s="28">
        <f t="shared" si="103"/>
        <v>3.18485327360759</v>
      </c>
      <c r="BE64" s="28">
        <f t="shared" si="104"/>
        <v>2.1097438531852992</v>
      </c>
      <c r="BF64" s="28">
        <f t="shared" si="105"/>
        <v>1.4465216139779369</v>
      </c>
      <c r="BG64" s="28">
        <f t="shared" si="106"/>
        <v>4.000415957623676</v>
      </c>
      <c r="BH64" s="28">
        <f t="shared" si="110"/>
        <v>2.190811573122205</v>
      </c>
      <c r="BI64" s="28"/>
      <c r="BJ64" s="28"/>
      <c r="BK64" s="28"/>
      <c r="BL64" s="28"/>
      <c r="BM64" s="28"/>
      <c r="BN64" s="11">
        <v>1873</v>
      </c>
      <c r="BO64">
        <f t="shared" si="42"/>
        <v>0</v>
      </c>
      <c r="BP64">
        <f t="shared" si="14"/>
        <v>0</v>
      </c>
      <c r="BQ64">
        <f t="shared" si="15"/>
        <v>0</v>
      </c>
      <c r="BR64">
        <f t="shared" si="16"/>
        <v>0</v>
      </c>
      <c r="BS64">
        <f t="shared" si="17"/>
        <v>0</v>
      </c>
      <c r="BT64">
        <f t="shared" si="18"/>
        <v>0</v>
      </c>
      <c r="BU64">
        <f t="shared" si="19"/>
        <v>0</v>
      </c>
      <c r="BV64">
        <f t="shared" si="20"/>
        <v>1</v>
      </c>
      <c r="BW64">
        <f t="shared" si="21"/>
        <v>0</v>
      </c>
      <c r="BX64">
        <f t="shared" si="22"/>
        <v>0</v>
      </c>
      <c r="BY64">
        <f t="shared" si="23"/>
        <v>1</v>
      </c>
      <c r="BZ64">
        <f t="shared" si="24"/>
        <v>0</v>
      </c>
      <c r="CA64">
        <f t="shared" si="25"/>
        <v>0</v>
      </c>
      <c r="CB64">
        <f t="shared" si="26"/>
        <v>1</v>
      </c>
      <c r="CC64">
        <f t="shared" si="27"/>
        <v>0</v>
      </c>
      <c r="CD64">
        <f t="shared" si="28"/>
        <v>0</v>
      </c>
      <c r="CE64">
        <f t="shared" si="29"/>
        <v>0</v>
      </c>
      <c r="CF64">
        <f t="shared" si="30"/>
        <v>0</v>
      </c>
      <c r="CG64">
        <f t="shared" si="31"/>
        <v>0</v>
      </c>
      <c r="CH64">
        <f t="shared" si="32"/>
        <v>0</v>
      </c>
      <c r="CI64" s="11">
        <v>1873</v>
      </c>
      <c r="CJ64">
        <f t="shared" si="43"/>
        <v>0</v>
      </c>
      <c r="CK64">
        <f t="shared" si="44"/>
        <v>0</v>
      </c>
      <c r="CL64">
        <f t="shared" si="45"/>
        <v>0</v>
      </c>
      <c r="CM64">
        <f t="shared" si="46"/>
        <v>0</v>
      </c>
      <c r="CN64">
        <f t="shared" si="47"/>
        <v>0</v>
      </c>
      <c r="CO64">
        <f t="shared" si="48"/>
        <v>0</v>
      </c>
      <c r="CP64">
        <f t="shared" si="49"/>
        <v>0</v>
      </c>
      <c r="CQ64">
        <f t="shared" si="50"/>
        <v>1</v>
      </c>
      <c r="CR64">
        <f t="shared" si="51"/>
        <v>0</v>
      </c>
      <c r="CS64">
        <f t="shared" si="52"/>
        <v>0</v>
      </c>
      <c r="CT64">
        <f t="shared" si="53"/>
        <v>1</v>
      </c>
      <c r="CU64">
        <f t="shared" si="54"/>
        <v>0</v>
      </c>
      <c r="CV64">
        <f t="shared" si="55"/>
        <v>0</v>
      </c>
      <c r="CW64">
        <f t="shared" si="56"/>
        <v>0</v>
      </c>
      <c r="CX64">
        <f t="shared" si="57"/>
        <v>0</v>
      </c>
      <c r="CY64">
        <f t="shared" si="58"/>
        <v>0</v>
      </c>
      <c r="CZ64">
        <f t="shared" si="59"/>
        <v>0</v>
      </c>
      <c r="DA64">
        <f t="shared" si="60"/>
        <v>0</v>
      </c>
      <c r="DB64">
        <f t="shared" si="61"/>
        <v>0</v>
      </c>
      <c r="DC64">
        <f t="shared" si="62"/>
        <v>0</v>
      </c>
      <c r="DD64" s="11">
        <v>1873</v>
      </c>
      <c r="DE64">
        <f t="shared" si="63"/>
        <v>0</v>
      </c>
      <c r="DF64">
        <f t="shared" si="64"/>
        <v>0</v>
      </c>
      <c r="DG64">
        <f t="shared" si="65"/>
        <v>0</v>
      </c>
      <c r="DH64">
        <f t="shared" si="66"/>
        <v>0</v>
      </c>
      <c r="DI64">
        <f t="shared" si="67"/>
        <v>0</v>
      </c>
      <c r="DJ64">
        <f t="shared" si="68"/>
        <v>0</v>
      </c>
      <c r="DK64">
        <f t="shared" si="69"/>
        <v>0</v>
      </c>
      <c r="DL64">
        <f t="shared" si="70"/>
        <v>1</v>
      </c>
      <c r="DM64">
        <f t="shared" si="71"/>
        <v>0</v>
      </c>
      <c r="DN64">
        <f t="shared" si="72"/>
        <v>0</v>
      </c>
      <c r="DO64">
        <f t="shared" si="73"/>
        <v>1</v>
      </c>
      <c r="DP64">
        <f t="shared" si="74"/>
        <v>0</v>
      </c>
      <c r="DQ64">
        <f t="shared" si="75"/>
        <v>0</v>
      </c>
      <c r="DR64">
        <f t="shared" si="76"/>
        <v>0</v>
      </c>
      <c r="DS64">
        <f t="shared" si="77"/>
        <v>0</v>
      </c>
      <c r="DT64">
        <f t="shared" si="78"/>
        <v>0</v>
      </c>
      <c r="DU64">
        <f t="shared" si="79"/>
        <v>0</v>
      </c>
      <c r="DV64">
        <f t="shared" si="80"/>
        <v>0</v>
      </c>
      <c r="DW64">
        <f t="shared" si="81"/>
        <v>0</v>
      </c>
      <c r="DX64">
        <f t="shared" si="82"/>
        <v>0</v>
      </c>
    </row>
    <row r="65" spans="1:128" ht="12.75">
      <c r="A65" s="9">
        <v>1874</v>
      </c>
      <c r="B65" s="30"/>
      <c r="C65" s="30"/>
      <c r="D65" s="30">
        <v>20839</v>
      </c>
      <c r="E65" s="30">
        <v>248</v>
      </c>
      <c r="F65" s="30">
        <v>24764</v>
      </c>
      <c r="G65" s="30">
        <v>474</v>
      </c>
      <c r="H65" s="30">
        <v>16972</v>
      </c>
      <c r="I65" s="30">
        <v>429</v>
      </c>
      <c r="J65" s="30">
        <v>9818</v>
      </c>
      <c r="K65" s="30">
        <v>285</v>
      </c>
      <c r="L65" s="30">
        <v>7198</v>
      </c>
      <c r="M65" s="30">
        <v>177</v>
      </c>
      <c r="N65" s="30">
        <v>26287</v>
      </c>
      <c r="O65" s="30">
        <v>830</v>
      </c>
      <c r="P65" s="30"/>
      <c r="Q65" s="30"/>
      <c r="R65" s="33">
        <f t="shared" si="89"/>
        <v>26287</v>
      </c>
      <c r="S65" s="33">
        <f t="shared" si="90"/>
        <v>830</v>
      </c>
      <c r="T65" s="43"/>
      <c r="U65" s="43"/>
      <c r="V65" s="43"/>
      <c r="W65" s="43">
        <f t="shared" si="91"/>
        <v>79.27492676988625</v>
      </c>
      <c r="X65" s="43">
        <f t="shared" si="92"/>
        <v>29.87951807228916</v>
      </c>
      <c r="Y65" s="43">
        <f t="shared" si="83"/>
        <v>54.577222421087704</v>
      </c>
      <c r="Z65" s="43">
        <f t="shared" si="93"/>
        <v>94.20626165024537</v>
      </c>
      <c r="AA65" s="43">
        <f t="shared" si="94"/>
        <v>57.10843373493976</v>
      </c>
      <c r="AB65" s="43">
        <f t="shared" si="84"/>
        <v>75.65734769259257</v>
      </c>
      <c r="AC65" s="43">
        <f t="shared" si="95"/>
        <v>64.56423327119869</v>
      </c>
      <c r="AD65" s="43">
        <f t="shared" si="96"/>
        <v>51.68674698795181</v>
      </c>
      <c r="AE65" s="43">
        <f t="shared" si="85"/>
        <v>58.12549012957525</v>
      </c>
      <c r="AF65" s="43">
        <f t="shared" si="97"/>
        <v>37.34926009053905</v>
      </c>
      <c r="AG65" s="43">
        <f t="shared" si="98"/>
        <v>34.33734939759036</v>
      </c>
      <c r="AH65" s="43">
        <f t="shared" si="86"/>
        <v>35.8433047440647</v>
      </c>
      <c r="AI65" s="43">
        <f t="shared" si="107"/>
        <v>27.382356297789784</v>
      </c>
      <c r="AJ65" s="43">
        <f t="shared" si="108"/>
        <v>21.325301204819276</v>
      </c>
      <c r="AK65" s="43">
        <f t="shared" si="109"/>
        <v>24.35382875130453</v>
      </c>
      <c r="AL65" s="43">
        <f t="shared" si="99"/>
        <v>100</v>
      </c>
      <c r="AM65" s="43">
        <f t="shared" si="100"/>
        <v>100</v>
      </c>
      <c r="AN65" s="43">
        <f t="shared" si="35"/>
        <v>100</v>
      </c>
      <c r="AO65" s="43"/>
      <c r="AP65" s="43"/>
      <c r="AQ65" s="43"/>
      <c r="AR65" s="13"/>
      <c r="AS65" s="11">
        <v>1874</v>
      </c>
      <c r="AT65" s="28">
        <f t="shared" si="111"/>
        <v>1.3862440105299287</v>
      </c>
      <c r="AU65" s="28">
        <f t="shared" si="37"/>
        <v>1.0650137099523143</v>
      </c>
      <c r="AV65" s="28">
        <f t="shared" si="38"/>
        <v>1.5226615628996976</v>
      </c>
      <c r="AW65" s="28">
        <f t="shared" si="39"/>
        <v>1.8322662012451867</v>
      </c>
      <c r="AX65" s="28">
        <f t="shared" si="112"/>
        <v>1.3016208125546078</v>
      </c>
      <c r="AY65" s="28">
        <f t="shared" si="41"/>
        <v>1.7204156004031401</v>
      </c>
      <c r="AZ65" s="28">
        <f t="shared" si="87"/>
        <v>1.621655440105596</v>
      </c>
      <c r="BA65" s="28">
        <f t="shared" si="88"/>
        <v>2.7899213176362876</v>
      </c>
      <c r="BB65" s="28">
        <f t="shared" si="101"/>
        <v>1.3217486873359</v>
      </c>
      <c r="BC65" s="28">
        <f t="shared" si="102"/>
        <v>2.110780471633846</v>
      </c>
      <c r="BD65" s="28">
        <f t="shared" si="103"/>
        <v>3.10658945930791</v>
      </c>
      <c r="BE65" s="28">
        <f t="shared" si="104"/>
        <v>2.386708501695517</v>
      </c>
      <c r="BF65" s="28">
        <f t="shared" si="105"/>
        <v>1.4717728826168548</v>
      </c>
      <c r="BG65" s="28">
        <f t="shared" si="106"/>
        <v>4.1061305399317725</v>
      </c>
      <c r="BH65" s="28">
        <f t="shared" si="110"/>
        <v>2.2410119976787732</v>
      </c>
      <c r="BI65" s="28"/>
      <c r="BJ65" s="28"/>
      <c r="BK65" s="28"/>
      <c r="BL65" s="28"/>
      <c r="BM65" s="28"/>
      <c r="BN65" s="11">
        <v>1874</v>
      </c>
      <c r="BO65">
        <f t="shared" si="42"/>
        <v>0</v>
      </c>
      <c r="BP65">
        <f t="shared" si="14"/>
        <v>0</v>
      </c>
      <c r="BQ65">
        <f t="shared" si="15"/>
        <v>0</v>
      </c>
      <c r="BR65">
        <f t="shared" si="16"/>
        <v>0</v>
      </c>
      <c r="BS65">
        <f t="shared" si="17"/>
        <v>0</v>
      </c>
      <c r="BT65">
        <f t="shared" si="18"/>
        <v>0</v>
      </c>
      <c r="BU65">
        <f t="shared" si="19"/>
        <v>0</v>
      </c>
      <c r="BV65">
        <f t="shared" si="20"/>
        <v>1</v>
      </c>
      <c r="BW65">
        <f t="shared" si="21"/>
        <v>0</v>
      </c>
      <c r="BX65">
        <f t="shared" si="22"/>
        <v>0</v>
      </c>
      <c r="BY65">
        <f t="shared" si="23"/>
        <v>1</v>
      </c>
      <c r="BZ65">
        <f t="shared" si="24"/>
        <v>0</v>
      </c>
      <c r="CA65">
        <f t="shared" si="25"/>
        <v>0</v>
      </c>
      <c r="CB65">
        <f t="shared" si="26"/>
        <v>1</v>
      </c>
      <c r="CC65">
        <f t="shared" si="27"/>
        <v>0</v>
      </c>
      <c r="CD65">
        <f t="shared" si="28"/>
        <v>0</v>
      </c>
      <c r="CE65">
        <f t="shared" si="29"/>
        <v>0</v>
      </c>
      <c r="CF65">
        <f t="shared" si="30"/>
        <v>0</v>
      </c>
      <c r="CG65">
        <f t="shared" si="31"/>
        <v>0</v>
      </c>
      <c r="CH65">
        <f t="shared" si="32"/>
        <v>0</v>
      </c>
      <c r="CI65" s="11">
        <v>1874</v>
      </c>
      <c r="CJ65">
        <f t="shared" si="43"/>
        <v>0</v>
      </c>
      <c r="CK65">
        <f t="shared" si="44"/>
        <v>0</v>
      </c>
      <c r="CL65">
        <f t="shared" si="45"/>
        <v>0</v>
      </c>
      <c r="CM65">
        <f t="shared" si="46"/>
        <v>0</v>
      </c>
      <c r="CN65">
        <f t="shared" si="47"/>
        <v>0</v>
      </c>
      <c r="CO65">
        <f t="shared" si="48"/>
        <v>0</v>
      </c>
      <c r="CP65">
        <f t="shared" si="49"/>
        <v>0</v>
      </c>
      <c r="CQ65">
        <f t="shared" si="50"/>
        <v>1</v>
      </c>
      <c r="CR65">
        <f t="shared" si="51"/>
        <v>0</v>
      </c>
      <c r="CS65">
        <f t="shared" si="52"/>
        <v>0</v>
      </c>
      <c r="CT65">
        <f t="shared" si="53"/>
        <v>1</v>
      </c>
      <c r="CU65">
        <f t="shared" si="54"/>
        <v>0</v>
      </c>
      <c r="CV65">
        <f t="shared" si="55"/>
        <v>0</v>
      </c>
      <c r="CW65">
        <f t="shared" si="56"/>
        <v>1</v>
      </c>
      <c r="CX65">
        <f t="shared" si="57"/>
        <v>0</v>
      </c>
      <c r="CY65">
        <f t="shared" si="58"/>
        <v>0</v>
      </c>
      <c r="CZ65">
        <f t="shared" si="59"/>
        <v>0</v>
      </c>
      <c r="DA65">
        <f t="shared" si="60"/>
        <v>0</v>
      </c>
      <c r="DB65">
        <f t="shared" si="61"/>
        <v>0</v>
      </c>
      <c r="DC65">
        <f t="shared" si="62"/>
        <v>0</v>
      </c>
      <c r="DD65" s="11">
        <v>1874</v>
      </c>
      <c r="DE65">
        <f t="shared" si="63"/>
        <v>0</v>
      </c>
      <c r="DF65">
        <f t="shared" si="64"/>
        <v>0</v>
      </c>
      <c r="DG65">
        <f t="shared" si="65"/>
        <v>0</v>
      </c>
      <c r="DH65">
        <f t="shared" si="66"/>
        <v>0</v>
      </c>
      <c r="DI65">
        <f t="shared" si="67"/>
        <v>0</v>
      </c>
      <c r="DJ65">
        <f t="shared" si="68"/>
        <v>0</v>
      </c>
      <c r="DK65">
        <f t="shared" si="69"/>
        <v>0</v>
      </c>
      <c r="DL65">
        <f t="shared" si="70"/>
        <v>1</v>
      </c>
      <c r="DM65">
        <f t="shared" si="71"/>
        <v>0</v>
      </c>
      <c r="DN65">
        <f t="shared" si="72"/>
        <v>0</v>
      </c>
      <c r="DO65">
        <f t="shared" si="73"/>
        <v>1</v>
      </c>
      <c r="DP65">
        <f t="shared" si="74"/>
        <v>0</v>
      </c>
      <c r="DQ65">
        <f t="shared" si="75"/>
        <v>0</v>
      </c>
      <c r="DR65">
        <f t="shared" si="76"/>
        <v>0</v>
      </c>
      <c r="DS65">
        <f t="shared" si="77"/>
        <v>0</v>
      </c>
      <c r="DT65">
        <f t="shared" si="78"/>
        <v>0</v>
      </c>
      <c r="DU65">
        <f t="shared" si="79"/>
        <v>0</v>
      </c>
      <c r="DV65">
        <f t="shared" si="80"/>
        <v>0</v>
      </c>
      <c r="DW65">
        <f t="shared" si="81"/>
        <v>0</v>
      </c>
      <c r="DX65">
        <f t="shared" si="82"/>
        <v>0</v>
      </c>
    </row>
    <row r="66" spans="1:128" ht="12.75">
      <c r="A66" s="9">
        <v>1875</v>
      </c>
      <c r="B66" s="30"/>
      <c r="C66" s="30"/>
      <c r="D66" s="30">
        <v>21098</v>
      </c>
      <c r="E66" s="30">
        <v>245</v>
      </c>
      <c r="F66" s="30">
        <v>25528</v>
      </c>
      <c r="G66" s="30">
        <v>485</v>
      </c>
      <c r="H66" s="30">
        <v>18262</v>
      </c>
      <c r="I66" s="30">
        <v>428</v>
      </c>
      <c r="J66" s="30">
        <v>9723</v>
      </c>
      <c r="K66" s="30">
        <v>303</v>
      </c>
      <c r="L66" s="30">
        <v>7677</v>
      </c>
      <c r="M66" s="30">
        <v>179</v>
      </c>
      <c r="N66" s="30">
        <v>26943</v>
      </c>
      <c r="O66" s="30">
        <v>835</v>
      </c>
      <c r="P66" s="30"/>
      <c r="Q66" s="30"/>
      <c r="R66" s="33">
        <f t="shared" si="89"/>
        <v>26943</v>
      </c>
      <c r="S66" s="33">
        <f t="shared" si="90"/>
        <v>835</v>
      </c>
      <c r="T66" s="43"/>
      <c r="U66" s="43"/>
      <c r="V66" s="43"/>
      <c r="W66" s="43">
        <f t="shared" si="91"/>
        <v>78.3060535203949</v>
      </c>
      <c r="X66" s="43">
        <f t="shared" si="92"/>
        <v>29.34131736526946</v>
      </c>
      <c r="Y66" s="43">
        <f t="shared" si="83"/>
        <v>53.82368544283218</v>
      </c>
      <c r="Z66" s="43">
        <f t="shared" si="93"/>
        <v>94.74817206695617</v>
      </c>
      <c r="AA66" s="43">
        <f t="shared" si="94"/>
        <v>58.08383233532935</v>
      </c>
      <c r="AB66" s="43">
        <f t="shared" si="84"/>
        <v>76.41600220114276</v>
      </c>
      <c r="AC66" s="43">
        <f t="shared" si="95"/>
        <v>67.78012841925548</v>
      </c>
      <c r="AD66" s="43">
        <f t="shared" si="96"/>
        <v>51.25748502994012</v>
      </c>
      <c r="AE66" s="43">
        <f t="shared" si="85"/>
        <v>59.518806724597795</v>
      </c>
      <c r="AF66" s="43">
        <f t="shared" si="97"/>
        <v>36.08729540140296</v>
      </c>
      <c r="AG66" s="43">
        <f t="shared" si="98"/>
        <v>36.287425149700596</v>
      </c>
      <c r="AH66" s="43">
        <f t="shared" si="86"/>
        <v>36.18736027555178</v>
      </c>
      <c r="AI66" s="43">
        <f t="shared" si="107"/>
        <v>28.493486248747356</v>
      </c>
      <c r="AJ66" s="43">
        <f t="shared" si="108"/>
        <v>21.437125748502993</v>
      </c>
      <c r="AK66" s="43">
        <f t="shared" si="109"/>
        <v>24.965305998625176</v>
      </c>
      <c r="AL66" s="43">
        <f t="shared" si="99"/>
        <v>100</v>
      </c>
      <c r="AM66" s="43">
        <f t="shared" si="100"/>
        <v>100</v>
      </c>
      <c r="AN66" s="43">
        <f t="shared" si="35"/>
        <v>100</v>
      </c>
      <c r="AO66" s="43"/>
      <c r="AP66" s="43"/>
      <c r="AQ66" s="43"/>
      <c r="AR66" s="13"/>
      <c r="AS66" s="11">
        <v>1875</v>
      </c>
      <c r="AT66" s="28">
        <f t="shared" si="111"/>
        <v>1.4197467448100816</v>
      </c>
      <c r="AU66" s="28">
        <f t="shared" si="37"/>
        <v>1.1058106897532052</v>
      </c>
      <c r="AV66" s="28">
        <f t="shared" si="38"/>
        <v>1.4873614718782213</v>
      </c>
      <c r="AW66" s="28">
        <f t="shared" si="39"/>
        <v>1.8579181112785956</v>
      </c>
      <c r="AX66" s="28">
        <f t="shared" si="112"/>
        <v>1.283896744683252</v>
      </c>
      <c r="AY66" s="28">
        <f t="shared" si="41"/>
        <v>1.6801412108733058</v>
      </c>
      <c r="AZ66" s="28">
        <f t="shared" si="87"/>
        <v>1.6447402151299984</v>
      </c>
      <c r="BA66" s="28">
        <f t="shared" si="88"/>
        <v>2.763395816620537</v>
      </c>
      <c r="BB66" s="28">
        <f t="shared" si="101"/>
        <v>1.308626427967002</v>
      </c>
      <c r="BC66" s="28">
        <f t="shared" si="102"/>
        <v>2.1116766080550367</v>
      </c>
      <c r="BD66" s="28">
        <f t="shared" si="103"/>
        <v>3.0608878659589007</v>
      </c>
      <c r="BE66" s="28">
        <f t="shared" si="104"/>
        <v>2.3840607732937644</v>
      </c>
      <c r="BF66" s="28">
        <f t="shared" si="105"/>
        <v>1.449505977517143</v>
      </c>
      <c r="BG66" s="28">
        <f t="shared" si="106"/>
        <v>4.0055587544373354</v>
      </c>
      <c r="BH66" s="28">
        <f t="shared" si="110"/>
        <v>2.1559393442161783</v>
      </c>
      <c r="BI66" s="28"/>
      <c r="BJ66" s="28"/>
      <c r="BK66" s="28"/>
      <c r="BL66" s="28"/>
      <c r="BM66" s="28"/>
      <c r="BN66" s="11">
        <v>1875</v>
      </c>
      <c r="BO66">
        <f t="shared" si="42"/>
        <v>0</v>
      </c>
      <c r="BP66">
        <f t="shared" si="14"/>
        <v>0</v>
      </c>
      <c r="BQ66">
        <f t="shared" si="15"/>
        <v>0</v>
      </c>
      <c r="BR66">
        <f t="shared" si="16"/>
        <v>0</v>
      </c>
      <c r="BS66">
        <f t="shared" si="17"/>
        <v>0</v>
      </c>
      <c r="BT66">
        <f t="shared" si="18"/>
        <v>0</v>
      </c>
      <c r="BU66">
        <f t="shared" si="19"/>
        <v>0</v>
      </c>
      <c r="BV66">
        <f t="shared" si="20"/>
        <v>1</v>
      </c>
      <c r="BW66">
        <f t="shared" si="21"/>
        <v>0</v>
      </c>
      <c r="BX66">
        <f t="shared" si="22"/>
        <v>0</v>
      </c>
      <c r="BY66">
        <f t="shared" si="23"/>
        <v>1</v>
      </c>
      <c r="BZ66">
        <f t="shared" si="24"/>
        <v>0</v>
      </c>
      <c r="CA66">
        <f t="shared" si="25"/>
        <v>0</v>
      </c>
      <c r="CB66">
        <f t="shared" si="26"/>
        <v>1</v>
      </c>
      <c r="CC66">
        <f t="shared" si="27"/>
        <v>0</v>
      </c>
      <c r="CD66">
        <f t="shared" si="28"/>
        <v>0</v>
      </c>
      <c r="CE66">
        <f t="shared" si="29"/>
        <v>0</v>
      </c>
      <c r="CF66">
        <f t="shared" si="30"/>
        <v>0</v>
      </c>
      <c r="CG66">
        <f t="shared" si="31"/>
        <v>0</v>
      </c>
      <c r="CH66">
        <f t="shared" si="32"/>
        <v>0</v>
      </c>
      <c r="CI66" s="11">
        <v>1875</v>
      </c>
      <c r="CJ66">
        <f t="shared" si="43"/>
        <v>0</v>
      </c>
      <c r="CK66">
        <f t="shared" si="44"/>
        <v>0</v>
      </c>
      <c r="CL66">
        <f t="shared" si="45"/>
        <v>0</v>
      </c>
      <c r="CM66">
        <f t="shared" si="46"/>
        <v>0</v>
      </c>
      <c r="CN66">
        <f t="shared" si="47"/>
        <v>0</v>
      </c>
      <c r="CO66">
        <f t="shared" si="48"/>
        <v>0</v>
      </c>
      <c r="CP66">
        <f t="shared" si="49"/>
        <v>0</v>
      </c>
      <c r="CQ66">
        <f t="shared" si="50"/>
        <v>1</v>
      </c>
      <c r="CR66">
        <f t="shared" si="51"/>
        <v>0</v>
      </c>
      <c r="CS66">
        <f t="shared" si="52"/>
        <v>0</v>
      </c>
      <c r="CT66">
        <f t="shared" si="53"/>
        <v>1</v>
      </c>
      <c r="CU66">
        <f t="shared" si="54"/>
        <v>0</v>
      </c>
      <c r="CV66">
        <f t="shared" si="55"/>
        <v>0</v>
      </c>
      <c r="CW66">
        <f t="shared" si="56"/>
        <v>1</v>
      </c>
      <c r="CX66">
        <f t="shared" si="57"/>
        <v>0</v>
      </c>
      <c r="CY66">
        <f t="shared" si="58"/>
        <v>0</v>
      </c>
      <c r="CZ66">
        <f t="shared" si="59"/>
        <v>0</v>
      </c>
      <c r="DA66">
        <f t="shared" si="60"/>
        <v>0</v>
      </c>
      <c r="DB66">
        <f t="shared" si="61"/>
        <v>0</v>
      </c>
      <c r="DC66">
        <f t="shared" si="62"/>
        <v>0</v>
      </c>
      <c r="DD66" s="11">
        <v>1875</v>
      </c>
      <c r="DE66">
        <f t="shared" si="63"/>
        <v>0</v>
      </c>
      <c r="DF66">
        <f t="shared" si="64"/>
        <v>0</v>
      </c>
      <c r="DG66">
        <f t="shared" si="65"/>
        <v>0</v>
      </c>
      <c r="DH66">
        <f t="shared" si="66"/>
        <v>0</v>
      </c>
      <c r="DI66">
        <f t="shared" si="67"/>
        <v>0</v>
      </c>
      <c r="DJ66">
        <f t="shared" si="68"/>
        <v>0</v>
      </c>
      <c r="DK66">
        <f t="shared" si="69"/>
        <v>0</v>
      </c>
      <c r="DL66">
        <f t="shared" si="70"/>
        <v>1</v>
      </c>
      <c r="DM66">
        <f t="shared" si="71"/>
        <v>0</v>
      </c>
      <c r="DN66">
        <f t="shared" si="72"/>
        <v>0</v>
      </c>
      <c r="DO66">
        <f t="shared" si="73"/>
        <v>1</v>
      </c>
      <c r="DP66">
        <f t="shared" si="74"/>
        <v>0</v>
      </c>
      <c r="DQ66">
        <f t="shared" si="75"/>
        <v>0</v>
      </c>
      <c r="DR66">
        <f t="shared" si="76"/>
        <v>0</v>
      </c>
      <c r="DS66">
        <f t="shared" si="77"/>
        <v>0</v>
      </c>
      <c r="DT66">
        <f t="shared" si="78"/>
        <v>0</v>
      </c>
      <c r="DU66">
        <f t="shared" si="79"/>
        <v>0</v>
      </c>
      <c r="DV66">
        <f t="shared" si="80"/>
        <v>0</v>
      </c>
      <c r="DW66">
        <f t="shared" si="81"/>
        <v>0</v>
      </c>
      <c r="DX66">
        <f t="shared" si="82"/>
        <v>0</v>
      </c>
    </row>
    <row r="67" spans="1:128" ht="12.75">
      <c r="A67" s="9">
        <v>1876</v>
      </c>
      <c r="B67" s="30"/>
      <c r="C67" s="30"/>
      <c r="D67" s="30">
        <v>22307</v>
      </c>
      <c r="E67" s="30">
        <v>244</v>
      </c>
      <c r="F67" s="30">
        <v>27541</v>
      </c>
      <c r="G67" s="30">
        <v>501</v>
      </c>
      <c r="H67" s="30">
        <v>18168</v>
      </c>
      <c r="I67" s="30">
        <v>429</v>
      </c>
      <c r="J67" s="30">
        <v>10838</v>
      </c>
      <c r="K67" s="30">
        <v>278</v>
      </c>
      <c r="L67" s="30">
        <v>8066</v>
      </c>
      <c r="M67" s="30">
        <v>156</v>
      </c>
      <c r="N67" s="30">
        <v>34424</v>
      </c>
      <c r="O67" s="30">
        <v>859</v>
      </c>
      <c r="P67" s="30"/>
      <c r="Q67" s="30"/>
      <c r="R67" s="33">
        <f t="shared" si="89"/>
        <v>34424</v>
      </c>
      <c r="S67" s="33">
        <f t="shared" si="90"/>
        <v>859</v>
      </c>
      <c r="T67" s="43"/>
      <c r="U67" s="43"/>
      <c r="V67" s="43"/>
      <c r="W67" s="43">
        <f t="shared" si="91"/>
        <v>64.80072042760865</v>
      </c>
      <c r="X67" s="43">
        <f t="shared" si="92"/>
        <v>28.405122235157158</v>
      </c>
      <c r="Y67" s="43">
        <f t="shared" si="83"/>
        <v>46.6029213313829</v>
      </c>
      <c r="Z67" s="43">
        <f t="shared" si="93"/>
        <v>80.00522891006274</v>
      </c>
      <c r="AA67" s="43">
        <f t="shared" si="94"/>
        <v>58.323632130384176</v>
      </c>
      <c r="AB67" s="43">
        <f t="shared" si="84"/>
        <v>69.16443052022346</v>
      </c>
      <c r="AC67" s="43">
        <f t="shared" si="95"/>
        <v>52.77713223332559</v>
      </c>
      <c r="AD67" s="43">
        <f t="shared" si="96"/>
        <v>49.94179278230501</v>
      </c>
      <c r="AE67" s="43">
        <f t="shared" si="85"/>
        <v>51.359462507815294</v>
      </c>
      <c r="AF67" s="43">
        <f t="shared" si="97"/>
        <v>31.48384847780618</v>
      </c>
      <c r="AG67" s="43">
        <f t="shared" si="98"/>
        <v>32.36321303841677</v>
      </c>
      <c r="AH67" s="43">
        <f t="shared" si="86"/>
        <v>31.923530758111475</v>
      </c>
      <c r="AI67" s="43">
        <f t="shared" si="107"/>
        <v>23.431326981175925</v>
      </c>
      <c r="AJ67" s="43">
        <f t="shared" si="108"/>
        <v>18.160651920838184</v>
      </c>
      <c r="AK67" s="43">
        <f t="shared" si="109"/>
        <v>20.795989451007053</v>
      </c>
      <c r="AL67" s="43">
        <f t="shared" si="99"/>
        <v>100</v>
      </c>
      <c r="AM67" s="43">
        <f t="shared" si="100"/>
        <v>100</v>
      </c>
      <c r="AN67" s="43">
        <f t="shared" si="35"/>
        <v>100</v>
      </c>
      <c r="AO67" s="43"/>
      <c r="AP67" s="43"/>
      <c r="AQ67" s="43"/>
      <c r="AR67" s="13"/>
      <c r="AS67" s="11">
        <v>1876</v>
      </c>
      <c r="AT67" s="28">
        <f t="shared" si="111"/>
        <v>1.4841222083141685</v>
      </c>
      <c r="AU67" s="28">
        <f t="shared" si="37"/>
        <v>1.1020653006409125</v>
      </c>
      <c r="AV67" s="28">
        <f t="shared" si="38"/>
        <v>1.4598297940318374</v>
      </c>
      <c r="AW67" s="28">
        <f t="shared" si="39"/>
        <v>2.1457882283585286</v>
      </c>
      <c r="AX67" s="28">
        <f t="shared" si="112"/>
        <v>1.3466735659412092</v>
      </c>
      <c r="AY67" s="28">
        <f t="shared" si="41"/>
        <v>1.9470608748053613</v>
      </c>
      <c r="AZ67" s="28">
        <f t="shared" si="87"/>
        <v>1.6088277608442583</v>
      </c>
      <c r="BA67" s="28">
        <f t="shared" si="88"/>
        <v>3.132485587440572</v>
      </c>
      <c r="BB67" s="28">
        <f t="shared" si="101"/>
        <v>1.4458298759614643</v>
      </c>
      <c r="BC67" s="28">
        <f t="shared" si="102"/>
        <v>2.1665658176813483</v>
      </c>
      <c r="BD67" s="28">
        <f t="shared" si="103"/>
        <v>3.325854279892133</v>
      </c>
      <c r="BE67" s="28">
        <f t="shared" si="104"/>
        <v>2.4696811194683597</v>
      </c>
      <c r="BF67" s="28">
        <f t="shared" si="105"/>
        <v>1.5350811190455556</v>
      </c>
      <c r="BG67" s="28">
        <f t="shared" si="106"/>
        <v>4.808619480962348</v>
      </c>
      <c r="BH67" s="28">
        <f t="shared" si="110"/>
        <v>2.240957153838436</v>
      </c>
      <c r="BI67" s="28"/>
      <c r="BJ67" s="28"/>
      <c r="BK67" s="28"/>
      <c r="BL67" s="28"/>
      <c r="BM67" s="28"/>
      <c r="BN67" s="11">
        <v>1876</v>
      </c>
      <c r="BO67">
        <f t="shared" si="42"/>
        <v>0</v>
      </c>
      <c r="BP67">
        <f t="shared" si="14"/>
        <v>0</v>
      </c>
      <c r="BQ67">
        <f t="shared" si="15"/>
        <v>0</v>
      </c>
      <c r="BR67">
        <f t="shared" si="16"/>
        <v>0</v>
      </c>
      <c r="BS67">
        <f t="shared" si="17"/>
        <v>0</v>
      </c>
      <c r="BT67">
        <f t="shared" si="18"/>
        <v>0</v>
      </c>
      <c r="BU67">
        <f t="shared" si="19"/>
        <v>0</v>
      </c>
      <c r="BV67">
        <f t="shared" si="20"/>
        <v>1</v>
      </c>
      <c r="BW67">
        <f t="shared" si="21"/>
        <v>0</v>
      </c>
      <c r="BX67">
        <f t="shared" si="22"/>
        <v>0</v>
      </c>
      <c r="BY67">
        <f t="shared" si="23"/>
        <v>1</v>
      </c>
      <c r="BZ67">
        <f t="shared" si="24"/>
        <v>0</v>
      </c>
      <c r="CA67">
        <f t="shared" si="25"/>
        <v>0</v>
      </c>
      <c r="CB67">
        <f t="shared" si="26"/>
        <v>1</v>
      </c>
      <c r="CC67">
        <f t="shared" si="27"/>
        <v>0</v>
      </c>
      <c r="CD67">
        <f t="shared" si="28"/>
        <v>0</v>
      </c>
      <c r="CE67">
        <f t="shared" si="29"/>
        <v>0</v>
      </c>
      <c r="CF67">
        <f t="shared" si="30"/>
        <v>0</v>
      </c>
      <c r="CG67">
        <f t="shared" si="31"/>
        <v>0</v>
      </c>
      <c r="CH67">
        <f t="shared" si="32"/>
        <v>0</v>
      </c>
      <c r="CI67" s="11">
        <v>1876</v>
      </c>
      <c r="CJ67">
        <f t="shared" si="43"/>
        <v>0</v>
      </c>
      <c r="CK67">
        <f t="shared" si="44"/>
        <v>0</v>
      </c>
      <c r="CL67">
        <f t="shared" si="45"/>
        <v>0</v>
      </c>
      <c r="CM67">
        <f t="shared" si="46"/>
        <v>0</v>
      </c>
      <c r="CN67">
        <f t="shared" si="47"/>
        <v>0</v>
      </c>
      <c r="CO67">
        <f t="shared" si="48"/>
        <v>0</v>
      </c>
      <c r="CP67">
        <f t="shared" si="49"/>
        <v>0</v>
      </c>
      <c r="CQ67">
        <f t="shared" si="50"/>
        <v>1</v>
      </c>
      <c r="CR67">
        <f t="shared" si="51"/>
        <v>0</v>
      </c>
      <c r="CS67">
        <f t="shared" si="52"/>
        <v>0</v>
      </c>
      <c r="CT67">
        <f t="shared" si="53"/>
        <v>1</v>
      </c>
      <c r="CU67">
        <f t="shared" si="54"/>
        <v>0</v>
      </c>
      <c r="CV67">
        <f t="shared" si="55"/>
        <v>0</v>
      </c>
      <c r="CW67">
        <f t="shared" si="56"/>
        <v>1</v>
      </c>
      <c r="CX67">
        <f t="shared" si="57"/>
        <v>0</v>
      </c>
      <c r="CY67">
        <f t="shared" si="58"/>
        <v>0</v>
      </c>
      <c r="CZ67">
        <f t="shared" si="59"/>
        <v>0</v>
      </c>
      <c r="DA67">
        <f t="shared" si="60"/>
        <v>0</v>
      </c>
      <c r="DB67">
        <f t="shared" si="61"/>
        <v>0</v>
      </c>
      <c r="DC67">
        <f t="shared" si="62"/>
        <v>0</v>
      </c>
      <c r="DD67" s="11">
        <v>1876</v>
      </c>
      <c r="DE67">
        <f t="shared" si="63"/>
        <v>0</v>
      </c>
      <c r="DF67">
        <f t="shared" si="64"/>
        <v>0</v>
      </c>
      <c r="DG67">
        <f t="shared" si="65"/>
        <v>0</v>
      </c>
      <c r="DH67">
        <f t="shared" si="66"/>
        <v>0</v>
      </c>
      <c r="DI67">
        <f t="shared" si="67"/>
        <v>0</v>
      </c>
      <c r="DJ67">
        <f t="shared" si="68"/>
        <v>0</v>
      </c>
      <c r="DK67">
        <f t="shared" si="69"/>
        <v>0</v>
      </c>
      <c r="DL67">
        <f t="shared" si="70"/>
        <v>1</v>
      </c>
      <c r="DM67">
        <f t="shared" si="71"/>
        <v>0</v>
      </c>
      <c r="DN67">
        <f t="shared" si="72"/>
        <v>0</v>
      </c>
      <c r="DO67">
        <f t="shared" si="73"/>
        <v>1</v>
      </c>
      <c r="DP67">
        <f t="shared" si="74"/>
        <v>0</v>
      </c>
      <c r="DQ67">
        <f t="shared" si="75"/>
        <v>0</v>
      </c>
      <c r="DR67">
        <f t="shared" si="76"/>
        <v>1</v>
      </c>
      <c r="DS67">
        <f t="shared" si="77"/>
        <v>0</v>
      </c>
      <c r="DT67">
        <f t="shared" si="78"/>
        <v>0</v>
      </c>
      <c r="DU67">
        <f t="shared" si="79"/>
        <v>0</v>
      </c>
      <c r="DV67">
        <f t="shared" si="80"/>
        <v>0</v>
      </c>
      <c r="DW67">
        <f t="shared" si="81"/>
        <v>0</v>
      </c>
      <c r="DX67">
        <f t="shared" si="82"/>
        <v>0</v>
      </c>
    </row>
    <row r="68" spans="1:128" ht="12.75">
      <c r="A68" s="9">
        <v>1877</v>
      </c>
      <c r="B68" s="30"/>
      <c r="C68" s="30"/>
      <c r="D68" s="30">
        <v>25051</v>
      </c>
      <c r="E68" s="30">
        <v>251</v>
      </c>
      <c r="F68" s="30">
        <v>29114</v>
      </c>
      <c r="G68" s="30">
        <v>523</v>
      </c>
      <c r="H68" s="30">
        <v>20482</v>
      </c>
      <c r="I68" s="30">
        <v>429</v>
      </c>
      <c r="J68" s="30">
        <v>9838</v>
      </c>
      <c r="K68" s="30">
        <v>278</v>
      </c>
      <c r="L68" s="30">
        <v>8933</v>
      </c>
      <c r="M68" s="30">
        <v>152</v>
      </c>
      <c r="N68" s="30">
        <v>77022</v>
      </c>
      <c r="O68" s="30">
        <v>840</v>
      </c>
      <c r="P68" s="30"/>
      <c r="Q68" s="30"/>
      <c r="R68" s="33">
        <f t="shared" si="89"/>
        <v>77022</v>
      </c>
      <c r="S68" s="33">
        <f t="shared" si="90"/>
        <v>840</v>
      </c>
      <c r="T68" s="43"/>
      <c r="U68" s="43"/>
      <c r="V68" s="43"/>
      <c r="W68" s="43">
        <f t="shared" si="91"/>
        <v>32.52447352704422</v>
      </c>
      <c r="X68" s="43">
        <f t="shared" si="92"/>
        <v>29.88095238095238</v>
      </c>
      <c r="Y68" s="43">
        <f t="shared" si="83"/>
        <v>31.2027129539983</v>
      </c>
      <c r="Z68" s="43">
        <f t="shared" si="93"/>
        <v>37.7995897276103</v>
      </c>
      <c r="AA68" s="43">
        <f t="shared" si="94"/>
        <v>62.26190476190476</v>
      </c>
      <c r="AB68" s="43">
        <f t="shared" si="84"/>
        <v>50.03074724475753</v>
      </c>
      <c r="AC68" s="43">
        <f t="shared" si="95"/>
        <v>26.592402170808338</v>
      </c>
      <c r="AD68" s="43">
        <f t="shared" si="96"/>
        <v>51.07142857142857</v>
      </c>
      <c r="AE68" s="43">
        <f t="shared" si="85"/>
        <v>38.831915371118455</v>
      </c>
      <c r="AF68" s="43">
        <f t="shared" si="97"/>
        <v>12.772973955493235</v>
      </c>
      <c r="AG68" s="43">
        <f t="shared" si="98"/>
        <v>33.095238095238095</v>
      </c>
      <c r="AH68" s="43">
        <f t="shared" si="86"/>
        <v>22.934106025365665</v>
      </c>
      <c r="AI68" s="43">
        <f t="shared" si="107"/>
        <v>11.597984991301187</v>
      </c>
      <c r="AJ68" s="43">
        <f t="shared" si="108"/>
        <v>18.095238095238095</v>
      </c>
      <c r="AK68" s="43">
        <f t="shared" si="109"/>
        <v>14.846611543269642</v>
      </c>
      <c r="AL68" s="43">
        <f t="shared" si="99"/>
        <v>100</v>
      </c>
      <c r="AM68" s="43">
        <f t="shared" si="100"/>
        <v>100</v>
      </c>
      <c r="AN68" s="43">
        <f t="shared" si="35"/>
        <v>100</v>
      </c>
      <c r="AO68" s="43"/>
      <c r="AP68" s="43"/>
      <c r="AQ68" s="43"/>
      <c r="AR68" s="13"/>
      <c r="AS68" s="11">
        <v>1877</v>
      </c>
      <c r="AT68" s="28">
        <f t="shared" si="111"/>
        <v>1.6034101688054214</v>
      </c>
      <c r="AU68" s="28">
        <f t="shared" si="37"/>
        <v>1.2445044579414546</v>
      </c>
      <c r="AV68" s="28">
        <f t="shared" si="38"/>
        <v>1.360537573144877</v>
      </c>
      <c r="AW68" s="28">
        <f t="shared" si="39"/>
        <v>3.2048495317515666</v>
      </c>
      <c r="AX68" s="28">
        <f t="shared" si="112"/>
        <v>1.2883924670367481</v>
      </c>
      <c r="AY68" s="28">
        <f t="shared" si="41"/>
        <v>2.5752013271633722</v>
      </c>
      <c r="AZ68" s="28">
        <f t="shared" si="87"/>
        <v>1.693195074975647</v>
      </c>
      <c r="BA68" s="28">
        <f t="shared" si="88"/>
        <v>4.360318204223772</v>
      </c>
      <c r="BB68" s="28">
        <f t="shared" si="101"/>
        <v>1.998770866059341</v>
      </c>
      <c r="BC68" s="28">
        <f t="shared" si="102"/>
        <v>2.1814997798223454</v>
      </c>
      <c r="BD68" s="28">
        <f t="shared" si="103"/>
        <v>3.369842815577523</v>
      </c>
      <c r="BE68" s="28">
        <f t="shared" si="104"/>
        <v>2.6155406072250864</v>
      </c>
      <c r="BF68" s="28">
        <f t="shared" si="105"/>
        <v>1.544736720464832</v>
      </c>
      <c r="BG68" s="28">
        <f t="shared" si="106"/>
        <v>6.735543642975735</v>
      </c>
      <c r="BH68" s="28">
        <f t="shared" si="110"/>
        <v>2.101672348808999</v>
      </c>
      <c r="BI68" s="28"/>
      <c r="BJ68" s="28"/>
      <c r="BK68" s="28"/>
      <c r="BL68" s="28"/>
      <c r="BM68" s="28"/>
      <c r="BN68" s="11">
        <v>1877</v>
      </c>
      <c r="BO68">
        <f t="shared" si="42"/>
        <v>0</v>
      </c>
      <c r="BP68">
        <f t="shared" si="14"/>
        <v>0</v>
      </c>
      <c r="BQ68">
        <f t="shared" si="15"/>
        <v>0</v>
      </c>
      <c r="BR68">
        <f t="shared" si="16"/>
        <v>1</v>
      </c>
      <c r="BS68">
        <f t="shared" si="17"/>
        <v>0</v>
      </c>
      <c r="BT68">
        <f t="shared" si="18"/>
        <v>1</v>
      </c>
      <c r="BU68">
        <f t="shared" si="19"/>
        <v>0</v>
      </c>
      <c r="BV68">
        <f t="shared" si="20"/>
        <v>1</v>
      </c>
      <c r="BW68">
        <f t="shared" si="21"/>
        <v>0</v>
      </c>
      <c r="BX68">
        <f t="shared" si="22"/>
        <v>0</v>
      </c>
      <c r="BY68">
        <f t="shared" si="23"/>
        <v>1</v>
      </c>
      <c r="BZ68">
        <f t="shared" si="24"/>
        <v>1</v>
      </c>
      <c r="CA68">
        <f t="shared" si="25"/>
        <v>0</v>
      </c>
      <c r="CB68">
        <f t="shared" si="26"/>
        <v>1</v>
      </c>
      <c r="CC68">
        <f t="shared" si="27"/>
        <v>0</v>
      </c>
      <c r="CD68">
        <f t="shared" si="28"/>
        <v>0</v>
      </c>
      <c r="CE68">
        <f t="shared" si="29"/>
        <v>0</v>
      </c>
      <c r="CF68">
        <f t="shared" si="30"/>
        <v>0</v>
      </c>
      <c r="CG68">
        <f t="shared" si="31"/>
        <v>0</v>
      </c>
      <c r="CH68">
        <f t="shared" si="32"/>
        <v>0</v>
      </c>
      <c r="CI68" s="11">
        <v>1877</v>
      </c>
      <c r="CJ68">
        <f t="shared" si="43"/>
        <v>0</v>
      </c>
      <c r="CK68">
        <f t="shared" si="44"/>
        <v>0</v>
      </c>
      <c r="CL68">
        <f t="shared" si="45"/>
        <v>0</v>
      </c>
      <c r="CM68">
        <f t="shared" si="46"/>
        <v>0</v>
      </c>
      <c r="CN68">
        <f t="shared" si="47"/>
        <v>0</v>
      </c>
      <c r="CO68">
        <f t="shared" si="48"/>
        <v>0</v>
      </c>
      <c r="CP68">
        <f t="shared" si="49"/>
        <v>0</v>
      </c>
      <c r="CQ68">
        <f t="shared" si="50"/>
        <v>1</v>
      </c>
      <c r="CR68">
        <f t="shared" si="51"/>
        <v>0</v>
      </c>
      <c r="CS68">
        <f t="shared" si="52"/>
        <v>0</v>
      </c>
      <c r="CT68">
        <f t="shared" si="53"/>
        <v>1</v>
      </c>
      <c r="CU68">
        <f t="shared" si="54"/>
        <v>0</v>
      </c>
      <c r="CV68">
        <f t="shared" si="55"/>
        <v>0</v>
      </c>
      <c r="CW68">
        <f t="shared" si="56"/>
        <v>1</v>
      </c>
      <c r="CX68">
        <f t="shared" si="57"/>
        <v>0</v>
      </c>
      <c r="CY68">
        <f t="shared" si="58"/>
        <v>0</v>
      </c>
      <c r="CZ68">
        <f t="shared" si="59"/>
        <v>0</v>
      </c>
      <c r="DA68">
        <f t="shared" si="60"/>
        <v>0</v>
      </c>
      <c r="DB68">
        <f t="shared" si="61"/>
        <v>0</v>
      </c>
      <c r="DC68">
        <f t="shared" si="62"/>
        <v>0</v>
      </c>
      <c r="DD68" s="11">
        <v>1877</v>
      </c>
      <c r="DE68">
        <f t="shared" si="63"/>
        <v>0</v>
      </c>
      <c r="DF68">
        <f t="shared" si="64"/>
        <v>0</v>
      </c>
      <c r="DG68">
        <f t="shared" si="65"/>
        <v>0</v>
      </c>
      <c r="DH68">
        <f t="shared" si="66"/>
        <v>0</v>
      </c>
      <c r="DI68">
        <f t="shared" si="67"/>
        <v>0</v>
      </c>
      <c r="DJ68">
        <f t="shared" si="68"/>
        <v>0</v>
      </c>
      <c r="DK68">
        <f t="shared" si="69"/>
        <v>0</v>
      </c>
      <c r="DL68">
        <f t="shared" si="70"/>
        <v>1</v>
      </c>
      <c r="DM68">
        <f t="shared" si="71"/>
        <v>0</v>
      </c>
      <c r="DN68">
        <f t="shared" si="72"/>
        <v>0</v>
      </c>
      <c r="DO68">
        <f t="shared" si="73"/>
        <v>1</v>
      </c>
      <c r="DP68">
        <f t="shared" si="74"/>
        <v>0</v>
      </c>
      <c r="DQ68">
        <f t="shared" si="75"/>
        <v>0</v>
      </c>
      <c r="DR68">
        <f t="shared" si="76"/>
        <v>1</v>
      </c>
      <c r="DS68">
        <f t="shared" si="77"/>
        <v>0</v>
      </c>
      <c r="DT68">
        <f t="shared" si="78"/>
        <v>0</v>
      </c>
      <c r="DU68">
        <f t="shared" si="79"/>
        <v>0</v>
      </c>
      <c r="DV68">
        <f t="shared" si="80"/>
        <v>0</v>
      </c>
      <c r="DW68">
        <f t="shared" si="81"/>
        <v>0</v>
      </c>
      <c r="DX68">
        <f t="shared" si="82"/>
        <v>0</v>
      </c>
    </row>
    <row r="69" spans="1:128" ht="12.75">
      <c r="A69" s="9">
        <v>1878</v>
      </c>
      <c r="B69" s="30"/>
      <c r="C69" s="30"/>
      <c r="D69" s="30">
        <v>25926</v>
      </c>
      <c r="E69" s="30">
        <v>261</v>
      </c>
      <c r="F69" s="30">
        <v>29956</v>
      </c>
      <c r="G69" s="30">
        <v>543</v>
      </c>
      <c r="H69" s="30">
        <v>19727</v>
      </c>
      <c r="I69" s="30">
        <v>429</v>
      </c>
      <c r="J69" s="30">
        <v>14821</v>
      </c>
      <c r="K69" s="30">
        <v>278</v>
      </c>
      <c r="L69" s="30">
        <v>8909</v>
      </c>
      <c r="M69" s="30">
        <v>203</v>
      </c>
      <c r="N69" s="30">
        <v>59952</v>
      </c>
      <c r="O69" s="30">
        <v>1213</v>
      </c>
      <c r="P69" s="30"/>
      <c r="Q69" s="30"/>
      <c r="R69" s="33">
        <f t="shared" si="89"/>
        <v>59952</v>
      </c>
      <c r="S69" s="33">
        <f t="shared" si="90"/>
        <v>1213</v>
      </c>
      <c r="T69" s="43"/>
      <c r="U69" s="43"/>
      <c r="V69" s="43"/>
      <c r="W69" s="43">
        <f t="shared" si="91"/>
        <v>43.24459567654123</v>
      </c>
      <c r="X69" s="43">
        <f t="shared" si="92"/>
        <v>21.51690024732069</v>
      </c>
      <c r="Y69" s="43">
        <f t="shared" si="83"/>
        <v>32.380747961930965</v>
      </c>
      <c r="Z69" s="43">
        <f t="shared" si="93"/>
        <v>49.96663997864958</v>
      </c>
      <c r="AA69" s="43">
        <f t="shared" si="94"/>
        <v>44.76504534212696</v>
      </c>
      <c r="AB69" s="43">
        <f t="shared" si="84"/>
        <v>47.36584266038827</v>
      </c>
      <c r="AC69" s="43">
        <f t="shared" si="95"/>
        <v>32.90465705898052</v>
      </c>
      <c r="AD69" s="43">
        <f t="shared" si="96"/>
        <v>35.36685902720528</v>
      </c>
      <c r="AE69" s="43">
        <f t="shared" si="85"/>
        <v>34.1357580430929</v>
      </c>
      <c r="AF69" s="43">
        <f t="shared" si="97"/>
        <v>24.721443821724044</v>
      </c>
      <c r="AG69" s="43">
        <f t="shared" si="98"/>
        <v>22.91838417147568</v>
      </c>
      <c r="AH69" s="43">
        <f t="shared" si="86"/>
        <v>23.819913996599862</v>
      </c>
      <c r="AI69" s="43">
        <f t="shared" si="107"/>
        <v>14.860221510541766</v>
      </c>
      <c r="AJ69" s="43">
        <f t="shared" si="108"/>
        <v>16.735366859027206</v>
      </c>
      <c r="AK69" s="43">
        <f t="shared" si="109"/>
        <v>15.797794184784486</v>
      </c>
      <c r="AL69" s="43">
        <f t="shared" si="99"/>
        <v>100</v>
      </c>
      <c r="AM69" s="43">
        <f t="shared" si="100"/>
        <v>100</v>
      </c>
      <c r="AN69" s="43">
        <f t="shared" si="35"/>
        <v>100</v>
      </c>
      <c r="AO69" s="43"/>
      <c r="AP69" s="43"/>
      <c r="AQ69" s="43"/>
      <c r="AR69" s="13"/>
      <c r="AS69" s="11">
        <v>1878</v>
      </c>
      <c r="AT69" s="28">
        <f t="shared" si="111"/>
        <v>1.4627779048240273</v>
      </c>
      <c r="AU69" s="28">
        <f t="shared" si="37"/>
        <v>1.0541991828979753</v>
      </c>
      <c r="AV69" s="28">
        <f t="shared" si="38"/>
        <v>1.3593981895380942</v>
      </c>
      <c r="AW69" s="28">
        <f t="shared" si="39"/>
        <v>3.088254790085976</v>
      </c>
      <c r="AX69" s="28">
        <f t="shared" si="112"/>
        <v>1.3875726035025717</v>
      </c>
      <c r="AY69" s="28">
        <f t="shared" si="41"/>
        <v>2.92947940027464</v>
      </c>
      <c r="AZ69" s="28">
        <f t="shared" si="87"/>
        <v>1.4330764606440458</v>
      </c>
      <c r="BA69" s="28">
        <f t="shared" si="88"/>
        <v>4.198167970475223</v>
      </c>
      <c r="BB69" s="28">
        <f t="shared" si="101"/>
        <v>2.111226030897352</v>
      </c>
      <c r="BC69" s="28">
        <f t="shared" si="102"/>
        <v>1.9884976355141095</v>
      </c>
      <c r="BD69" s="28">
        <f t="shared" si="103"/>
        <v>2.9982567253603216</v>
      </c>
      <c r="BE69" s="28">
        <f t="shared" si="104"/>
        <v>2.160792680535772</v>
      </c>
      <c r="BF69" s="28">
        <f t="shared" si="105"/>
        <v>1.5077999952386907</v>
      </c>
      <c r="BG69" s="28">
        <f t="shared" si="106"/>
        <v>6.329997645893765</v>
      </c>
      <c r="BH69" s="28">
        <f t="shared" si="110"/>
        <v>2.0497005837130233</v>
      </c>
      <c r="BI69" s="28"/>
      <c r="BJ69" s="28"/>
      <c r="BK69" s="28"/>
      <c r="BL69" s="28"/>
      <c r="BM69" s="28"/>
      <c r="BN69" s="11">
        <v>1878</v>
      </c>
      <c r="BO69">
        <f t="shared" si="42"/>
        <v>0</v>
      </c>
      <c r="BP69">
        <f t="shared" si="14"/>
        <v>0</v>
      </c>
      <c r="BQ69">
        <f t="shared" si="15"/>
        <v>0</v>
      </c>
      <c r="BR69">
        <f t="shared" si="16"/>
        <v>1</v>
      </c>
      <c r="BS69">
        <f t="shared" si="17"/>
        <v>0</v>
      </c>
      <c r="BT69">
        <f t="shared" si="18"/>
        <v>1</v>
      </c>
      <c r="BU69">
        <f t="shared" si="19"/>
        <v>0</v>
      </c>
      <c r="BV69">
        <f t="shared" si="20"/>
        <v>1</v>
      </c>
      <c r="BW69">
        <f t="shared" si="21"/>
        <v>0</v>
      </c>
      <c r="BX69">
        <f t="shared" si="22"/>
        <v>0</v>
      </c>
      <c r="BY69">
        <f t="shared" si="23"/>
        <v>1</v>
      </c>
      <c r="BZ69">
        <f t="shared" si="24"/>
        <v>0</v>
      </c>
      <c r="CA69">
        <f t="shared" si="25"/>
        <v>0</v>
      </c>
      <c r="CB69">
        <f t="shared" si="26"/>
        <v>1</v>
      </c>
      <c r="CC69">
        <f t="shared" si="27"/>
        <v>0</v>
      </c>
      <c r="CD69">
        <f t="shared" si="28"/>
        <v>0</v>
      </c>
      <c r="CE69">
        <f t="shared" si="29"/>
        <v>0</v>
      </c>
      <c r="CF69">
        <f t="shared" si="30"/>
        <v>0</v>
      </c>
      <c r="CG69">
        <f t="shared" si="31"/>
        <v>0</v>
      </c>
      <c r="CH69">
        <f t="shared" si="32"/>
        <v>0</v>
      </c>
      <c r="CI69" s="11">
        <v>1878</v>
      </c>
      <c r="CJ69">
        <f t="shared" si="43"/>
        <v>0</v>
      </c>
      <c r="CK69">
        <f t="shared" si="44"/>
        <v>0</v>
      </c>
      <c r="CL69">
        <f t="shared" si="45"/>
        <v>0</v>
      </c>
      <c r="CM69">
        <f t="shared" si="46"/>
        <v>0</v>
      </c>
      <c r="CN69">
        <f t="shared" si="47"/>
        <v>0</v>
      </c>
      <c r="CO69">
        <f t="shared" si="48"/>
        <v>0</v>
      </c>
      <c r="CP69">
        <f t="shared" si="49"/>
        <v>0</v>
      </c>
      <c r="CQ69">
        <f t="shared" si="50"/>
        <v>1</v>
      </c>
      <c r="CR69">
        <f t="shared" si="51"/>
        <v>0</v>
      </c>
      <c r="CS69">
        <f t="shared" si="52"/>
        <v>0</v>
      </c>
      <c r="CT69">
        <f t="shared" si="53"/>
        <v>1</v>
      </c>
      <c r="CU69">
        <f t="shared" si="54"/>
        <v>0</v>
      </c>
      <c r="CV69">
        <f t="shared" si="55"/>
        <v>0</v>
      </c>
      <c r="CW69">
        <f t="shared" si="56"/>
        <v>1</v>
      </c>
      <c r="CX69">
        <f t="shared" si="57"/>
        <v>0</v>
      </c>
      <c r="CY69">
        <f t="shared" si="58"/>
        <v>0</v>
      </c>
      <c r="CZ69">
        <f t="shared" si="59"/>
        <v>0</v>
      </c>
      <c r="DA69">
        <f t="shared" si="60"/>
        <v>0</v>
      </c>
      <c r="DB69">
        <f t="shared" si="61"/>
        <v>0</v>
      </c>
      <c r="DC69">
        <f t="shared" si="62"/>
        <v>0</v>
      </c>
      <c r="DD69" s="11">
        <v>1878</v>
      </c>
      <c r="DE69">
        <f t="shared" si="63"/>
        <v>0</v>
      </c>
      <c r="DF69">
        <f t="shared" si="64"/>
        <v>0</v>
      </c>
      <c r="DG69">
        <f t="shared" si="65"/>
        <v>0</v>
      </c>
      <c r="DH69">
        <f t="shared" si="66"/>
        <v>0</v>
      </c>
      <c r="DI69">
        <f t="shared" si="67"/>
        <v>0</v>
      </c>
      <c r="DJ69">
        <f t="shared" si="68"/>
        <v>0</v>
      </c>
      <c r="DK69">
        <f t="shared" si="69"/>
        <v>0</v>
      </c>
      <c r="DL69">
        <f t="shared" si="70"/>
        <v>1</v>
      </c>
      <c r="DM69">
        <f t="shared" si="71"/>
        <v>0</v>
      </c>
      <c r="DN69">
        <f t="shared" si="72"/>
        <v>0</v>
      </c>
      <c r="DO69">
        <f t="shared" si="73"/>
        <v>1</v>
      </c>
      <c r="DP69">
        <f t="shared" si="74"/>
        <v>0</v>
      </c>
      <c r="DQ69">
        <f t="shared" si="75"/>
        <v>0</v>
      </c>
      <c r="DR69">
        <f t="shared" si="76"/>
        <v>1</v>
      </c>
      <c r="DS69">
        <f t="shared" si="77"/>
        <v>0</v>
      </c>
      <c r="DT69">
        <f t="shared" si="78"/>
        <v>0</v>
      </c>
      <c r="DU69">
        <f t="shared" si="79"/>
        <v>0</v>
      </c>
      <c r="DV69">
        <f t="shared" si="80"/>
        <v>0</v>
      </c>
      <c r="DW69">
        <f t="shared" si="81"/>
        <v>0</v>
      </c>
      <c r="DX69">
        <f t="shared" si="82"/>
        <v>0</v>
      </c>
    </row>
    <row r="70" spans="1:128" ht="12.75">
      <c r="A70" s="9">
        <v>1879</v>
      </c>
      <c r="B70" s="30"/>
      <c r="C70" s="30"/>
      <c r="D70" s="30">
        <v>25121</v>
      </c>
      <c r="E70" s="30">
        <v>260</v>
      </c>
      <c r="F70" s="30">
        <v>29391</v>
      </c>
      <c r="G70" s="30">
        <v>525</v>
      </c>
      <c r="H70" s="30">
        <v>19656</v>
      </c>
      <c r="I70" s="30">
        <v>430</v>
      </c>
      <c r="J70" s="30">
        <v>14045</v>
      </c>
      <c r="K70" s="30">
        <v>277</v>
      </c>
      <c r="L70" s="30">
        <v>8073</v>
      </c>
      <c r="M70" s="30">
        <v>167</v>
      </c>
      <c r="N70" s="30">
        <v>32091</v>
      </c>
      <c r="O70" s="30">
        <v>843</v>
      </c>
      <c r="P70" s="30"/>
      <c r="Q70" s="30"/>
      <c r="R70" s="33">
        <f t="shared" si="89"/>
        <v>32091</v>
      </c>
      <c r="S70" s="33">
        <f t="shared" si="90"/>
        <v>843</v>
      </c>
      <c r="T70" s="43"/>
      <c r="U70" s="43"/>
      <c r="V70" s="43"/>
      <c r="W70" s="43">
        <f t="shared" si="91"/>
        <v>78.28051478607709</v>
      </c>
      <c r="X70" s="43">
        <f t="shared" si="92"/>
        <v>30.84223013048636</v>
      </c>
      <c r="Y70" s="43">
        <f t="shared" si="83"/>
        <v>54.561372458281724</v>
      </c>
      <c r="Z70" s="43">
        <f t="shared" si="93"/>
        <v>91.58642610077592</v>
      </c>
      <c r="AA70" s="43">
        <f t="shared" si="94"/>
        <v>62.27758007117438</v>
      </c>
      <c r="AB70" s="43">
        <f t="shared" si="84"/>
        <v>76.93200308597515</v>
      </c>
      <c r="AC70" s="43">
        <f t="shared" si="95"/>
        <v>61.250817986351315</v>
      </c>
      <c r="AD70" s="43">
        <f t="shared" si="96"/>
        <v>51.00830367734282</v>
      </c>
      <c r="AE70" s="43">
        <f t="shared" si="85"/>
        <v>56.12956083184707</v>
      </c>
      <c r="AF70" s="43">
        <f t="shared" si="97"/>
        <v>43.76616496837119</v>
      </c>
      <c r="AG70" s="43">
        <f t="shared" si="98"/>
        <v>32.858837485172</v>
      </c>
      <c r="AH70" s="43">
        <f t="shared" si="86"/>
        <v>38.3125012267716</v>
      </c>
      <c r="AI70" s="43">
        <f t="shared" si="107"/>
        <v>25.156585958680004</v>
      </c>
      <c r="AJ70" s="43">
        <f t="shared" si="108"/>
        <v>19.81020166073547</v>
      </c>
      <c r="AK70" s="43">
        <f t="shared" si="109"/>
        <v>22.483393809707735</v>
      </c>
      <c r="AL70" s="43">
        <f t="shared" si="99"/>
        <v>100</v>
      </c>
      <c r="AM70" s="43">
        <f t="shared" si="100"/>
        <v>100</v>
      </c>
      <c r="AN70" s="43">
        <f t="shared" si="35"/>
        <v>100</v>
      </c>
      <c r="AO70" s="43"/>
      <c r="AP70" s="43"/>
      <c r="AQ70" s="43"/>
      <c r="AR70" s="13"/>
      <c r="AS70" s="11">
        <v>1879</v>
      </c>
      <c r="AT70" s="28">
        <f t="shared" si="111"/>
        <v>1.4100085760269003</v>
      </c>
      <c r="AU70" s="28">
        <f t="shared" si="37"/>
        <v>1.0287417325281618</v>
      </c>
      <c r="AV70" s="28">
        <f t="shared" si="38"/>
        <v>1.4241140805538404</v>
      </c>
      <c r="AW70" s="28">
        <f t="shared" si="39"/>
        <v>1.832798470684754</v>
      </c>
      <c r="AX70" s="28">
        <f t="shared" si="112"/>
        <v>1.370614733944704</v>
      </c>
      <c r="AY70" s="28">
        <f t="shared" si="41"/>
        <v>1.7815924179342857</v>
      </c>
      <c r="AZ70" s="28">
        <f t="shared" si="87"/>
        <v>1.465045586546708</v>
      </c>
      <c r="BA70" s="28">
        <f t="shared" si="88"/>
        <v>2.6101141089197033</v>
      </c>
      <c r="BB70" s="28">
        <f t="shared" si="101"/>
        <v>1.2998491653498905</v>
      </c>
      <c r="BC70" s="28">
        <f t="shared" si="102"/>
        <v>2.008013066821579</v>
      </c>
      <c r="BD70" s="28">
        <f t="shared" si="103"/>
        <v>3.4217255516272616</v>
      </c>
      <c r="BE70" s="28">
        <f t="shared" si="104"/>
        <v>2.4964896895419684</v>
      </c>
      <c r="BF70" s="28">
        <f t="shared" si="105"/>
        <v>1.7040355006471166</v>
      </c>
      <c r="BG70" s="28">
        <f t="shared" si="106"/>
        <v>4.44772710233909</v>
      </c>
      <c r="BH70" s="28">
        <f t="shared" si="110"/>
        <v>2.4267409502351716</v>
      </c>
      <c r="BI70" s="28"/>
      <c r="BJ70" s="28"/>
      <c r="BK70" s="28"/>
      <c r="BL70" s="28"/>
      <c r="BM70" s="28"/>
      <c r="BN70" s="11">
        <v>1879</v>
      </c>
      <c r="BO70">
        <f t="shared" si="42"/>
        <v>0</v>
      </c>
      <c r="BP70">
        <f t="shared" si="14"/>
        <v>0</v>
      </c>
      <c r="BQ70">
        <f t="shared" si="15"/>
        <v>0</v>
      </c>
      <c r="BR70">
        <f t="shared" si="16"/>
        <v>0</v>
      </c>
      <c r="BS70">
        <f t="shared" si="17"/>
        <v>0</v>
      </c>
      <c r="BT70">
        <f t="shared" si="18"/>
        <v>0</v>
      </c>
      <c r="BU70">
        <f t="shared" si="19"/>
        <v>0</v>
      </c>
      <c r="BV70">
        <f t="shared" si="20"/>
        <v>1</v>
      </c>
      <c r="BW70">
        <f t="shared" si="21"/>
        <v>0</v>
      </c>
      <c r="BX70">
        <f t="shared" si="22"/>
        <v>0</v>
      </c>
      <c r="BY70">
        <f t="shared" si="23"/>
        <v>1</v>
      </c>
      <c r="BZ70">
        <f t="shared" si="24"/>
        <v>1</v>
      </c>
      <c r="CA70">
        <f t="shared" si="25"/>
        <v>0</v>
      </c>
      <c r="CB70">
        <f t="shared" si="26"/>
        <v>1</v>
      </c>
      <c r="CC70">
        <f t="shared" si="27"/>
        <v>0</v>
      </c>
      <c r="CD70">
        <f t="shared" si="28"/>
        <v>0</v>
      </c>
      <c r="CE70">
        <f t="shared" si="29"/>
        <v>0</v>
      </c>
      <c r="CF70">
        <f t="shared" si="30"/>
        <v>0</v>
      </c>
      <c r="CG70">
        <f t="shared" si="31"/>
        <v>0</v>
      </c>
      <c r="CH70">
        <f t="shared" si="32"/>
        <v>0</v>
      </c>
      <c r="CI70" s="11">
        <v>1879</v>
      </c>
      <c r="CJ70">
        <f t="shared" si="43"/>
        <v>0</v>
      </c>
      <c r="CK70">
        <f t="shared" si="44"/>
        <v>0</v>
      </c>
      <c r="CL70">
        <f t="shared" si="45"/>
        <v>0</v>
      </c>
      <c r="CM70">
        <f t="shared" si="46"/>
        <v>0</v>
      </c>
      <c r="CN70">
        <f t="shared" si="47"/>
        <v>0</v>
      </c>
      <c r="CO70">
        <f t="shared" si="48"/>
        <v>0</v>
      </c>
      <c r="CP70">
        <f t="shared" si="49"/>
        <v>0</v>
      </c>
      <c r="CQ70">
        <f t="shared" si="50"/>
        <v>1</v>
      </c>
      <c r="CR70">
        <f t="shared" si="51"/>
        <v>0</v>
      </c>
      <c r="CS70">
        <f t="shared" si="52"/>
        <v>0</v>
      </c>
      <c r="CT70">
        <f t="shared" si="53"/>
        <v>1</v>
      </c>
      <c r="CU70">
        <f t="shared" si="54"/>
        <v>0</v>
      </c>
      <c r="CV70">
        <f t="shared" si="55"/>
        <v>0</v>
      </c>
      <c r="CW70">
        <f t="shared" si="56"/>
        <v>1</v>
      </c>
      <c r="CX70">
        <f t="shared" si="57"/>
        <v>0</v>
      </c>
      <c r="CY70">
        <f t="shared" si="58"/>
        <v>0</v>
      </c>
      <c r="CZ70">
        <f t="shared" si="59"/>
        <v>0</v>
      </c>
      <c r="DA70">
        <f t="shared" si="60"/>
        <v>0</v>
      </c>
      <c r="DB70">
        <f t="shared" si="61"/>
        <v>0</v>
      </c>
      <c r="DC70">
        <f t="shared" si="62"/>
        <v>0</v>
      </c>
      <c r="DD70" s="11">
        <v>1879</v>
      </c>
      <c r="DE70">
        <f t="shared" si="63"/>
        <v>0</v>
      </c>
      <c r="DF70">
        <f t="shared" si="64"/>
        <v>0</v>
      </c>
      <c r="DG70">
        <f t="shared" si="65"/>
        <v>0</v>
      </c>
      <c r="DH70">
        <f t="shared" si="66"/>
        <v>0</v>
      </c>
      <c r="DI70">
        <f t="shared" si="67"/>
        <v>0</v>
      </c>
      <c r="DJ70">
        <f t="shared" si="68"/>
        <v>0</v>
      </c>
      <c r="DK70">
        <f t="shared" si="69"/>
        <v>0</v>
      </c>
      <c r="DL70">
        <f t="shared" si="70"/>
        <v>1</v>
      </c>
      <c r="DM70">
        <f t="shared" si="71"/>
        <v>0</v>
      </c>
      <c r="DN70">
        <f t="shared" si="72"/>
        <v>0</v>
      </c>
      <c r="DO70">
        <f t="shared" si="73"/>
        <v>1</v>
      </c>
      <c r="DP70">
        <f t="shared" si="74"/>
        <v>0</v>
      </c>
      <c r="DQ70">
        <f t="shared" si="75"/>
        <v>0</v>
      </c>
      <c r="DR70">
        <f t="shared" si="76"/>
        <v>1</v>
      </c>
      <c r="DS70">
        <f t="shared" si="77"/>
        <v>0</v>
      </c>
      <c r="DT70">
        <f t="shared" si="78"/>
        <v>0</v>
      </c>
      <c r="DU70">
        <f t="shared" si="79"/>
        <v>0</v>
      </c>
      <c r="DV70">
        <f t="shared" si="80"/>
        <v>0</v>
      </c>
      <c r="DW70">
        <f t="shared" si="81"/>
        <v>0</v>
      </c>
      <c r="DX70">
        <f t="shared" si="82"/>
        <v>0</v>
      </c>
    </row>
    <row r="71" spans="1:128" ht="12.75">
      <c r="A71" s="9">
        <v>1880</v>
      </c>
      <c r="B71" s="30"/>
      <c r="C71" s="30"/>
      <c r="D71" s="30">
        <v>21448</v>
      </c>
      <c r="E71" s="30">
        <v>248</v>
      </c>
      <c r="F71" s="30">
        <v>32816</v>
      </c>
      <c r="G71" s="30">
        <v>544</v>
      </c>
      <c r="H71" s="30">
        <v>19397</v>
      </c>
      <c r="I71" s="30">
        <v>430</v>
      </c>
      <c r="J71" s="30">
        <v>10314</v>
      </c>
      <c r="K71" s="30">
        <v>273</v>
      </c>
      <c r="L71" s="30">
        <v>8872</v>
      </c>
      <c r="M71" s="30">
        <v>167</v>
      </c>
      <c r="N71" s="30">
        <v>30408</v>
      </c>
      <c r="O71" s="30">
        <v>909</v>
      </c>
      <c r="P71" s="30"/>
      <c r="Q71" s="30"/>
      <c r="R71" s="33">
        <f aca="true" t="shared" si="113" ref="R71:R102">MAX(B71,D71,F71,H71,J71,L71,N71,P71)</f>
        <v>32816</v>
      </c>
      <c r="S71" s="33">
        <f aca="true" t="shared" si="114" ref="S71:S102">MAX(C71,E71,G71,I71,K71,M71,O71,Q71)</f>
        <v>909</v>
      </c>
      <c r="T71" s="43"/>
      <c r="U71" s="43"/>
      <c r="V71" s="43"/>
      <c r="W71" s="43">
        <f aca="true" t="shared" si="115" ref="W71:W102">D71/R71*100</f>
        <v>65.35836177474403</v>
      </c>
      <c r="X71" s="43">
        <f aca="true" t="shared" si="116" ref="X71:X102">E71/S71*100</f>
        <v>27.282728272827285</v>
      </c>
      <c r="Y71" s="43">
        <f t="shared" si="83"/>
        <v>46.320545023785655</v>
      </c>
      <c r="Z71" s="43">
        <f aca="true" t="shared" si="117" ref="Z71:Z102">F71/R71*100</f>
        <v>100</v>
      </c>
      <c r="AA71" s="43">
        <f aca="true" t="shared" si="118" ref="AA71:AA102">G71/S71*100</f>
        <v>59.84598459845984</v>
      </c>
      <c r="AB71" s="43">
        <f t="shared" si="84"/>
        <v>79.92299229922992</v>
      </c>
      <c r="AC71" s="43">
        <f aca="true" t="shared" si="119" ref="AC71:AC102">H71/R71*100</f>
        <v>59.108361774744026</v>
      </c>
      <c r="AD71" s="43">
        <f aca="true" t="shared" si="120" ref="AD71:AD102">I71/S71*100</f>
        <v>47.30473047304731</v>
      </c>
      <c r="AE71" s="43">
        <f t="shared" si="85"/>
        <v>53.20654612389566</v>
      </c>
      <c r="AF71" s="43">
        <f aca="true" t="shared" si="121" ref="AF71:AF104">J71/R71*100</f>
        <v>31.4297903461726</v>
      </c>
      <c r="AG71" s="43">
        <f aca="true" t="shared" si="122" ref="AG71:AG104">K71/S71*100</f>
        <v>30.033003300330037</v>
      </c>
      <c r="AH71" s="43">
        <f t="shared" si="86"/>
        <v>30.731396823251316</v>
      </c>
      <c r="AI71" s="43">
        <f t="shared" si="107"/>
        <v>27.03559239395417</v>
      </c>
      <c r="AJ71" s="43">
        <f t="shared" si="108"/>
        <v>18.371837183718373</v>
      </c>
      <c r="AK71" s="43">
        <f t="shared" si="109"/>
        <v>22.703714788836272</v>
      </c>
      <c r="AL71" s="43">
        <f aca="true" t="shared" si="123" ref="AL71:AL102">N71/R71*100</f>
        <v>92.66211604095564</v>
      </c>
      <c r="AM71" s="43">
        <f aca="true" t="shared" si="124" ref="AM71:AM102">O71/S71*100</f>
        <v>100</v>
      </c>
      <c r="AN71" s="43">
        <f t="shared" si="35"/>
        <v>96.33105802047783</v>
      </c>
      <c r="AO71" s="43"/>
      <c r="AP71" s="43"/>
      <c r="AQ71" s="43"/>
      <c r="AR71" s="13"/>
      <c r="AS71" s="11">
        <v>1880</v>
      </c>
      <c r="AT71" s="28">
        <f t="shared" si="111"/>
        <v>1.725432899336339</v>
      </c>
      <c r="AU71" s="28">
        <f t="shared" si="37"/>
        <v>1.1486597598662545</v>
      </c>
      <c r="AV71" s="28">
        <f t="shared" si="38"/>
        <v>1.5072710586568463</v>
      </c>
      <c r="AW71" s="28">
        <f t="shared" si="39"/>
        <v>2.079661583666853</v>
      </c>
      <c r="AX71" s="28">
        <f t="shared" si="112"/>
        <v>1.5021270524330388</v>
      </c>
      <c r="AY71" s="28">
        <f t="shared" si="41"/>
        <v>1.8105113945220823</v>
      </c>
      <c r="AZ71" s="28">
        <f t="shared" si="87"/>
        <v>1.7313416122901284</v>
      </c>
      <c r="BA71" s="28">
        <f t="shared" si="88"/>
        <v>3.1346137168615105</v>
      </c>
      <c r="BB71" s="28">
        <f aca="true" t="shared" si="125" ref="BB71:BB102">MAX(AB71,AN71)/MIN(AB71,AN71)</f>
        <v>1.2052984410270384</v>
      </c>
      <c r="BC71" s="28">
        <f aca="true" t="shared" si="126" ref="BC71:BC104">MAX(AB71,AH71)/MIN(AB71,AH71)</f>
        <v>2.6006950728240357</v>
      </c>
      <c r="BD71" s="28">
        <f t="shared" si="103"/>
        <v>3.520260584780124</v>
      </c>
      <c r="BE71" s="28">
        <f t="shared" si="104"/>
        <v>2.343517200544558</v>
      </c>
      <c r="BF71" s="28">
        <f t="shared" si="105"/>
        <v>1.353584517295045</v>
      </c>
      <c r="BG71" s="28">
        <f t="shared" si="106"/>
        <v>4.242964594844414</v>
      </c>
      <c r="BH71" s="28">
        <f t="shared" si="110"/>
        <v>2.0402187683648183</v>
      </c>
      <c r="BI71" s="28"/>
      <c r="BJ71" s="28"/>
      <c r="BK71" s="28"/>
      <c r="BL71" s="28"/>
      <c r="BM71" s="28"/>
      <c r="BN71" s="11">
        <v>1880</v>
      </c>
      <c r="BO71">
        <f t="shared" si="42"/>
        <v>0</v>
      </c>
      <c r="BP71">
        <f aca="true" t="shared" si="127" ref="BP71:BP134">IF(AU71&gt;2.49,1,0)</f>
        <v>0</v>
      </c>
      <c r="BQ71">
        <f aca="true" t="shared" si="128" ref="BQ71:BQ134">IF(AV71&gt;2.49,1,0)</f>
        <v>0</v>
      </c>
      <c r="BR71">
        <f aca="true" t="shared" si="129" ref="BR71:BR134">IF(AW71&gt;2.49,1,0)</f>
        <v>0</v>
      </c>
      <c r="BS71">
        <f aca="true" t="shared" si="130" ref="BS71:BS134">IF(AX71&gt;2.49,1,0)</f>
        <v>0</v>
      </c>
      <c r="BT71">
        <f aca="true" t="shared" si="131" ref="BT71:BT134">IF(AY71&gt;2.49,1,0)</f>
        <v>0</v>
      </c>
      <c r="BU71">
        <f aca="true" t="shared" si="132" ref="BU71:BU134">IF(AZ71&gt;2.49,1,0)</f>
        <v>0</v>
      </c>
      <c r="BV71">
        <f aca="true" t="shared" si="133" ref="BV71:BV134">IF(BA71&gt;2.49,1,0)</f>
        <v>1</v>
      </c>
      <c r="BW71">
        <f aca="true" t="shared" si="134" ref="BW71:BW134">IF(BB71&gt;2.49,1,0)</f>
        <v>0</v>
      </c>
      <c r="BX71">
        <f aca="true" t="shared" si="135" ref="BX71:BX134">IF(BC71&gt;2.49,1,0)</f>
        <v>1</v>
      </c>
      <c r="BY71">
        <f aca="true" t="shared" si="136" ref="BY71:BY134">IF(BD71&gt;2.49,1,0)</f>
        <v>1</v>
      </c>
      <c r="BZ71">
        <f aca="true" t="shared" si="137" ref="BZ71:BZ134">IF(BE71&gt;2.49,1,0)</f>
        <v>0</v>
      </c>
      <c r="CA71">
        <f aca="true" t="shared" si="138" ref="CA71:CA134">IF(BF71&gt;2.49,1,0)</f>
        <v>0</v>
      </c>
      <c r="CB71">
        <f aca="true" t="shared" si="139" ref="CB71:CB134">IF(BG71&gt;2.49,1,0)</f>
        <v>1</v>
      </c>
      <c r="CC71">
        <f aca="true" t="shared" si="140" ref="CC71:CC134">IF(BH71&gt;2.49,1,0)</f>
        <v>0</v>
      </c>
      <c r="CD71">
        <f aca="true" t="shared" si="141" ref="CD71:CD134">IF(BI71&gt;2.49,1,0)</f>
        <v>0</v>
      </c>
      <c r="CE71">
        <f aca="true" t="shared" si="142" ref="CE71:CE134">IF(BJ71&gt;2.49,1,0)</f>
        <v>0</v>
      </c>
      <c r="CF71">
        <f aca="true" t="shared" si="143" ref="CF71:CF134">IF(BK71&gt;2.49,1,0)</f>
        <v>0</v>
      </c>
      <c r="CG71">
        <f aca="true" t="shared" si="144" ref="CG71:CG134">IF(BL71&gt;2.49,1,0)</f>
        <v>0</v>
      </c>
      <c r="CH71">
        <f aca="true" t="shared" si="145" ref="CH71:CH134">IF(BM71&gt;2.49,1,0)</f>
        <v>0</v>
      </c>
      <c r="CI71" s="11">
        <v>1880</v>
      </c>
      <c r="CJ71">
        <f t="shared" si="43"/>
        <v>0</v>
      </c>
      <c r="CK71">
        <f t="shared" si="44"/>
        <v>0</v>
      </c>
      <c r="CL71">
        <f t="shared" si="45"/>
        <v>0</v>
      </c>
      <c r="CM71">
        <f t="shared" si="46"/>
        <v>0</v>
      </c>
      <c r="CN71">
        <f t="shared" si="47"/>
        <v>0</v>
      </c>
      <c r="CO71">
        <f t="shared" si="48"/>
        <v>0</v>
      </c>
      <c r="CP71">
        <f t="shared" si="49"/>
        <v>0</v>
      </c>
      <c r="CQ71">
        <f t="shared" si="50"/>
        <v>1</v>
      </c>
      <c r="CR71">
        <f t="shared" si="51"/>
        <v>0</v>
      </c>
      <c r="CS71">
        <f t="shared" si="52"/>
        <v>0</v>
      </c>
      <c r="CT71">
        <f t="shared" si="53"/>
        <v>1</v>
      </c>
      <c r="CU71">
        <f t="shared" si="54"/>
        <v>0</v>
      </c>
      <c r="CV71">
        <f t="shared" si="55"/>
        <v>0</v>
      </c>
      <c r="CW71">
        <f t="shared" si="56"/>
        <v>1</v>
      </c>
      <c r="CX71">
        <f t="shared" si="57"/>
        <v>0</v>
      </c>
      <c r="CY71">
        <f t="shared" si="58"/>
        <v>0</v>
      </c>
      <c r="CZ71">
        <f t="shared" si="59"/>
        <v>0</v>
      </c>
      <c r="DA71">
        <f t="shared" si="60"/>
        <v>0</v>
      </c>
      <c r="DB71">
        <f t="shared" si="61"/>
        <v>0</v>
      </c>
      <c r="DC71">
        <f t="shared" si="62"/>
        <v>0</v>
      </c>
      <c r="DD71" s="11">
        <v>1880</v>
      </c>
      <c r="DE71">
        <f t="shared" si="63"/>
        <v>0</v>
      </c>
      <c r="DF71">
        <f t="shared" si="64"/>
        <v>0</v>
      </c>
      <c r="DG71">
        <f t="shared" si="65"/>
        <v>0</v>
      </c>
      <c r="DH71">
        <f t="shared" si="66"/>
        <v>0</v>
      </c>
      <c r="DI71">
        <f t="shared" si="67"/>
        <v>0</v>
      </c>
      <c r="DJ71">
        <f t="shared" si="68"/>
        <v>0</v>
      </c>
      <c r="DK71">
        <f t="shared" si="69"/>
        <v>0</v>
      </c>
      <c r="DL71">
        <f t="shared" si="70"/>
        <v>1</v>
      </c>
      <c r="DM71">
        <f t="shared" si="71"/>
        <v>0</v>
      </c>
      <c r="DN71">
        <f t="shared" si="72"/>
        <v>0</v>
      </c>
      <c r="DO71">
        <f t="shared" si="73"/>
        <v>1</v>
      </c>
      <c r="DP71">
        <f t="shared" si="74"/>
        <v>0</v>
      </c>
      <c r="DQ71">
        <f t="shared" si="75"/>
        <v>0</v>
      </c>
      <c r="DR71">
        <f t="shared" si="76"/>
        <v>1</v>
      </c>
      <c r="DS71">
        <f t="shared" si="77"/>
        <v>0</v>
      </c>
      <c r="DT71">
        <f t="shared" si="78"/>
        <v>0</v>
      </c>
      <c r="DU71">
        <f t="shared" si="79"/>
        <v>0</v>
      </c>
      <c r="DV71">
        <f t="shared" si="80"/>
        <v>0</v>
      </c>
      <c r="DW71">
        <f t="shared" si="81"/>
        <v>0</v>
      </c>
      <c r="DX71">
        <f t="shared" si="82"/>
        <v>0</v>
      </c>
    </row>
    <row r="72" spans="1:128" ht="12.75">
      <c r="A72" s="9">
        <v>1881</v>
      </c>
      <c r="B72" s="30"/>
      <c r="C72" s="30"/>
      <c r="D72" s="30">
        <v>22350</v>
      </c>
      <c r="E72" s="30">
        <v>247</v>
      </c>
      <c r="F72" s="30">
        <v>36993</v>
      </c>
      <c r="G72" s="30">
        <v>578</v>
      </c>
      <c r="H72" s="30">
        <v>20892</v>
      </c>
      <c r="I72" s="30">
        <v>456</v>
      </c>
      <c r="J72" s="30">
        <v>10460</v>
      </c>
      <c r="K72" s="30">
        <v>273</v>
      </c>
      <c r="L72" s="30">
        <v>9633</v>
      </c>
      <c r="M72" s="30">
        <v>167</v>
      </c>
      <c r="N72" s="30">
        <v>30187</v>
      </c>
      <c r="O72" s="30">
        <v>908</v>
      </c>
      <c r="P72" s="30"/>
      <c r="Q72" s="30"/>
      <c r="R72" s="33">
        <f t="shared" si="113"/>
        <v>36993</v>
      </c>
      <c r="S72" s="33">
        <f t="shared" si="114"/>
        <v>908</v>
      </c>
      <c r="T72" s="43"/>
      <c r="U72" s="43"/>
      <c r="V72" s="43"/>
      <c r="W72" s="43">
        <f t="shared" si="115"/>
        <v>60.41683561754927</v>
      </c>
      <c r="X72" s="43">
        <f t="shared" si="116"/>
        <v>27.20264317180617</v>
      </c>
      <c r="Y72" s="43">
        <f t="shared" si="83"/>
        <v>43.80973939467772</v>
      </c>
      <c r="Z72" s="43">
        <f t="shared" si="117"/>
        <v>100</v>
      </c>
      <c r="AA72" s="43">
        <f t="shared" si="118"/>
        <v>63.65638766519823</v>
      </c>
      <c r="AB72" s="43">
        <f t="shared" si="84"/>
        <v>81.82819383259911</v>
      </c>
      <c r="AC72" s="43">
        <f t="shared" si="119"/>
        <v>56.47554942827021</v>
      </c>
      <c r="AD72" s="43">
        <f t="shared" si="120"/>
        <v>50.22026431718062</v>
      </c>
      <c r="AE72" s="43">
        <f t="shared" si="85"/>
        <v>53.34790687272542</v>
      </c>
      <c r="AF72" s="43">
        <f t="shared" si="121"/>
        <v>28.275619711837376</v>
      </c>
      <c r="AG72" s="43">
        <f t="shared" si="122"/>
        <v>30.066079295154186</v>
      </c>
      <c r="AH72" s="43">
        <f t="shared" si="86"/>
        <v>29.17084950349578</v>
      </c>
      <c r="AI72" s="43">
        <f t="shared" si="107"/>
        <v>26.040061633281976</v>
      </c>
      <c r="AJ72" s="43">
        <f t="shared" si="108"/>
        <v>18.3920704845815</v>
      </c>
      <c r="AK72" s="43">
        <f t="shared" si="109"/>
        <v>22.216066058931737</v>
      </c>
      <c r="AL72" s="43">
        <f t="shared" si="123"/>
        <v>81.60192468845457</v>
      </c>
      <c r="AM72" s="43">
        <f t="shared" si="124"/>
        <v>100</v>
      </c>
      <c r="AN72" s="43">
        <f aca="true" t="shared" si="146" ref="AN72:AN147">(AL72+AM72)/2</f>
        <v>90.80096234422729</v>
      </c>
      <c r="AO72" s="43"/>
      <c r="AP72" s="43"/>
      <c r="AQ72" s="43"/>
      <c r="AR72" s="13"/>
      <c r="AS72" s="11">
        <v>1881</v>
      </c>
      <c r="AT72" s="28">
        <f t="shared" si="111"/>
        <v>1.8678082764979906</v>
      </c>
      <c r="AU72" s="28">
        <f aca="true" t="shared" si="147" ref="AU72:AU135">MAX(Y72,AE72)/MIN(Y72,AE72)</f>
        <v>1.2177179688771773</v>
      </c>
      <c r="AV72" s="28">
        <f aca="true" t="shared" si="148" ref="AV72:AV104">MAX(Y72,AH72)/MIN(Y72,AH72)</f>
        <v>1.501832827646231</v>
      </c>
      <c r="AW72" s="28">
        <f aca="true" t="shared" si="149" ref="AW72:AW135">MAX(Y72,AN72)/MIN(Y72,AN72)</f>
        <v>2.072620462911458</v>
      </c>
      <c r="AX72" s="28">
        <f t="shared" si="112"/>
        <v>1.533859501326274</v>
      </c>
      <c r="AY72" s="28">
        <f aca="true" t="shared" si="150" ref="AY72:AY129">MAX(AE72,AN72)/MIN(AE72,AN72)</f>
        <v>1.7020529514092346</v>
      </c>
      <c r="AZ72" s="28">
        <f t="shared" si="87"/>
        <v>1.8288088204744364</v>
      </c>
      <c r="BA72" s="28">
        <f t="shared" si="88"/>
        <v>3.1127294504517553</v>
      </c>
      <c r="BB72" s="28">
        <f t="shared" si="125"/>
        <v>1.1096537524705032</v>
      </c>
      <c r="BC72" s="28">
        <f t="shared" si="126"/>
        <v>2.80513578539401</v>
      </c>
      <c r="BD72" s="28">
        <f t="shared" si="103"/>
        <v>3.6832890942769296</v>
      </c>
      <c r="BE72" s="28">
        <f t="shared" si="104"/>
        <v>2.4013210408724657</v>
      </c>
      <c r="BF72" s="28">
        <f t="shared" si="105"/>
        <v>1.3130519789649233</v>
      </c>
      <c r="BG72" s="28">
        <f t="shared" si="106"/>
        <v>4.087175564898075</v>
      </c>
      <c r="BH72" s="28">
        <f t="shared" si="110"/>
        <v>1.9719845664153701</v>
      </c>
      <c r="BI72" s="28"/>
      <c r="BJ72" s="28"/>
      <c r="BK72" s="28"/>
      <c r="BL72" s="28"/>
      <c r="BM72" s="28"/>
      <c r="BN72" s="11">
        <v>1881</v>
      </c>
      <c r="BO72">
        <f aca="true" t="shared" si="151" ref="BO72:BO135">IF(AT72&gt;2.49,1,0)</f>
        <v>0</v>
      </c>
      <c r="BP72">
        <f t="shared" si="127"/>
        <v>0</v>
      </c>
      <c r="BQ72">
        <f t="shared" si="128"/>
        <v>0</v>
      </c>
      <c r="BR72">
        <f t="shared" si="129"/>
        <v>0</v>
      </c>
      <c r="BS72">
        <f t="shared" si="130"/>
        <v>0</v>
      </c>
      <c r="BT72">
        <f t="shared" si="131"/>
        <v>0</v>
      </c>
      <c r="BU72">
        <f t="shared" si="132"/>
        <v>0</v>
      </c>
      <c r="BV72">
        <f t="shared" si="133"/>
        <v>1</v>
      </c>
      <c r="BW72">
        <f t="shared" si="134"/>
        <v>0</v>
      </c>
      <c r="BX72">
        <f t="shared" si="135"/>
        <v>1</v>
      </c>
      <c r="BY72">
        <f t="shared" si="136"/>
        <v>1</v>
      </c>
      <c r="BZ72">
        <f t="shared" si="137"/>
        <v>0</v>
      </c>
      <c r="CA72">
        <f t="shared" si="138"/>
        <v>0</v>
      </c>
      <c r="CB72">
        <f t="shared" si="139"/>
        <v>1</v>
      </c>
      <c r="CC72">
        <f t="shared" si="140"/>
        <v>0</v>
      </c>
      <c r="CD72">
        <f t="shared" si="141"/>
        <v>0</v>
      </c>
      <c r="CE72">
        <f t="shared" si="142"/>
        <v>0</v>
      </c>
      <c r="CF72">
        <f t="shared" si="143"/>
        <v>0</v>
      </c>
      <c r="CG72">
        <f t="shared" si="144"/>
        <v>0</v>
      </c>
      <c r="CH72">
        <f t="shared" si="145"/>
        <v>0</v>
      </c>
      <c r="CI72" s="11">
        <v>1881</v>
      </c>
      <c r="CJ72">
        <f aca="true" t="shared" si="152" ref="CJ72:CJ135">IF(BO70+BO71+BO72&gt;2,1,0)</f>
        <v>0</v>
      </c>
      <c r="CK72">
        <f aca="true" t="shared" si="153" ref="CK72:CK135">IF(BP70+BP71+BP72&gt;2,1,0)</f>
        <v>0</v>
      </c>
      <c r="CL72">
        <f aca="true" t="shared" si="154" ref="CL72:CL135">IF(BQ70+BQ71+BQ72&gt;2,1,0)</f>
        <v>0</v>
      </c>
      <c r="CM72">
        <f aca="true" t="shared" si="155" ref="CM72:CM135">IF(BR70+BR71+BR72&gt;2,1,0)</f>
        <v>0</v>
      </c>
      <c r="CN72">
        <f aca="true" t="shared" si="156" ref="CN72:CN135">IF(BS70+BS71+BS72&gt;2,1,0)</f>
        <v>0</v>
      </c>
      <c r="CO72">
        <f aca="true" t="shared" si="157" ref="CO72:CO135">IF(BT70+BT71+BT72&gt;2,1,0)</f>
        <v>0</v>
      </c>
      <c r="CP72">
        <f aca="true" t="shared" si="158" ref="CP72:CP135">IF(BU70+BU71+BU72&gt;2,1,0)</f>
        <v>0</v>
      </c>
      <c r="CQ72">
        <f aca="true" t="shared" si="159" ref="CQ72:CQ135">IF(BV70+BV71+BV72&gt;2,1,0)</f>
        <v>1</v>
      </c>
      <c r="CR72">
        <f aca="true" t="shared" si="160" ref="CR72:CR135">IF(BW70+BW71+BW72&gt;2,1,0)</f>
        <v>0</v>
      </c>
      <c r="CS72">
        <f aca="true" t="shared" si="161" ref="CS72:CS135">IF(BX70+BX71+BX72&gt;2,1,0)</f>
        <v>0</v>
      </c>
      <c r="CT72">
        <f aca="true" t="shared" si="162" ref="CT72:CT135">IF(BY70+BY71+BY72&gt;2,1,0)</f>
        <v>1</v>
      </c>
      <c r="CU72">
        <f aca="true" t="shared" si="163" ref="CU72:CU135">IF(BZ70+BZ71+BZ72&gt;2,1,0)</f>
        <v>0</v>
      </c>
      <c r="CV72">
        <f aca="true" t="shared" si="164" ref="CV72:CV135">IF(CA70+CA71+CA72&gt;2,1,0)</f>
        <v>0</v>
      </c>
      <c r="CW72">
        <f aca="true" t="shared" si="165" ref="CW72:CW135">IF(CB70+CB71+CB72&gt;2,1,0)</f>
        <v>1</v>
      </c>
      <c r="CX72">
        <f aca="true" t="shared" si="166" ref="CX72:CX135">IF(CC70+CC71+CC72&gt;2,1,0)</f>
        <v>0</v>
      </c>
      <c r="CY72">
        <f aca="true" t="shared" si="167" ref="CY72:CY135">IF(CD70+CD71+CD72&gt;2,1,0)</f>
        <v>0</v>
      </c>
      <c r="CZ72">
        <f aca="true" t="shared" si="168" ref="CZ72:CZ135">IF(CE70+CE71+CE72&gt;2,1,0)</f>
        <v>0</v>
      </c>
      <c r="DA72">
        <f aca="true" t="shared" si="169" ref="DA72:DA135">IF(CF70+CF71+CF72&gt;2,1,0)</f>
        <v>0</v>
      </c>
      <c r="DB72">
        <f aca="true" t="shared" si="170" ref="DB72:DB135">IF(CG70+CG71+CG72&gt;2,1,0)</f>
        <v>0</v>
      </c>
      <c r="DC72">
        <f aca="true" t="shared" si="171" ref="DC72:DC135">IF(CH70+CH71+CH72&gt;2,1,0)</f>
        <v>0</v>
      </c>
      <c r="DD72" s="11">
        <v>1881</v>
      </c>
      <c r="DE72">
        <f aca="true" t="shared" si="172" ref="DE72:DE135">IF(BO68+BO69+BO70+BO71+BO72&gt;4,1,0)</f>
        <v>0</v>
      </c>
      <c r="DF72">
        <f aca="true" t="shared" si="173" ref="DF72:DF135">IF(BP68+BP69+BP70+BP71+BP72&gt;4,1,0)</f>
        <v>0</v>
      </c>
      <c r="DG72">
        <f aca="true" t="shared" si="174" ref="DG72:DG135">IF(BQ68+BQ69+BQ70+BQ71+BQ72&gt;4,1,0)</f>
        <v>0</v>
      </c>
      <c r="DH72">
        <f aca="true" t="shared" si="175" ref="DH72:DH135">IF(BR68+BR69+BR70+BR71+BR72&gt;4,1,0)</f>
        <v>0</v>
      </c>
      <c r="DI72">
        <f aca="true" t="shared" si="176" ref="DI72:DI135">IF(BS68+BS69+BS70+BS71+BS72&gt;4,1,0)</f>
        <v>0</v>
      </c>
      <c r="DJ72">
        <f aca="true" t="shared" si="177" ref="DJ72:DJ135">IF(BT68+BT69+BT70+BT71+BT72&gt;4,1,0)</f>
        <v>0</v>
      </c>
      <c r="DK72">
        <f aca="true" t="shared" si="178" ref="DK72:DK135">IF(BU68+BU69+BU70+BU71+BU72&gt;4,1,0)</f>
        <v>0</v>
      </c>
      <c r="DL72">
        <f aca="true" t="shared" si="179" ref="DL72:DL135">IF(BV68+BV69+BV70+BV71+BV72&gt;4,1,0)</f>
        <v>1</v>
      </c>
      <c r="DM72">
        <f aca="true" t="shared" si="180" ref="DM72:DM135">IF(BW68+BW69+BW70+BW71+BW72&gt;4,1,0)</f>
        <v>0</v>
      </c>
      <c r="DN72">
        <f aca="true" t="shared" si="181" ref="DN72:DN135">IF(BX68+BX69+BX70+BX71+BX72&gt;4,1,0)</f>
        <v>0</v>
      </c>
      <c r="DO72">
        <f aca="true" t="shared" si="182" ref="DO72:DO135">IF(BY68+BY69+BY70+BY71+BY72&gt;4,1,0)</f>
        <v>1</v>
      </c>
      <c r="DP72">
        <f aca="true" t="shared" si="183" ref="DP72:DP135">IF(BZ68+BZ69+BZ70+BZ71+BZ72&gt;4,1,0)</f>
        <v>0</v>
      </c>
      <c r="DQ72">
        <f aca="true" t="shared" si="184" ref="DQ72:DQ135">IF(CA68+CA69+CA70+CA71+CA72&gt;4,1,0)</f>
        <v>0</v>
      </c>
      <c r="DR72">
        <f aca="true" t="shared" si="185" ref="DR72:DR135">IF(CB68+CB69+CB70+CB71+CB72&gt;4,1,0)</f>
        <v>1</v>
      </c>
      <c r="DS72">
        <f aca="true" t="shared" si="186" ref="DS72:DS135">IF(CC68+CC69+CC70+CC71+CC72&gt;4,1,0)</f>
        <v>0</v>
      </c>
      <c r="DT72">
        <f aca="true" t="shared" si="187" ref="DT72:DT135">IF(CD68+CD69+CD70+CD71+CD72&gt;4,1,0)</f>
        <v>0</v>
      </c>
      <c r="DU72">
        <f aca="true" t="shared" si="188" ref="DU72:DU135">IF(CE68+CE69+CE70+CE71+CE72&gt;4,1,0)</f>
        <v>0</v>
      </c>
      <c r="DV72">
        <f aca="true" t="shared" si="189" ref="DV72:DV135">IF(CF68+CF69+CF70+CF71+CF72&gt;4,1,0)</f>
        <v>0</v>
      </c>
      <c r="DW72">
        <f aca="true" t="shared" si="190" ref="DW72:DW135">IF(CG68+CG69+CG70+CG71+CG72&gt;4,1,0)</f>
        <v>0</v>
      </c>
      <c r="DX72">
        <f aca="true" t="shared" si="191" ref="DX72:DX135">IF(CH68+CH69+CH70+CH71+CH72&gt;4,1,0)</f>
        <v>0</v>
      </c>
    </row>
    <row r="73" spans="1:128" ht="12.75">
      <c r="A73" s="9">
        <v>1882</v>
      </c>
      <c r="B73" s="30"/>
      <c r="C73" s="30"/>
      <c r="D73" s="30">
        <v>24028</v>
      </c>
      <c r="E73" s="30">
        <v>247</v>
      </c>
      <c r="F73" s="30">
        <v>39695</v>
      </c>
      <c r="G73" s="30">
        <v>588</v>
      </c>
      <c r="H73" s="30">
        <v>19531</v>
      </c>
      <c r="I73" s="30">
        <v>455</v>
      </c>
      <c r="J73" s="30">
        <v>12668</v>
      </c>
      <c r="K73" s="30">
        <v>279</v>
      </c>
      <c r="L73" s="30">
        <v>10690</v>
      </c>
      <c r="M73" s="30">
        <v>162</v>
      </c>
      <c r="N73" s="30">
        <v>27617</v>
      </c>
      <c r="O73" s="30">
        <v>908</v>
      </c>
      <c r="P73" s="30"/>
      <c r="Q73" s="30"/>
      <c r="R73" s="33">
        <f t="shared" si="113"/>
        <v>39695</v>
      </c>
      <c r="S73" s="33">
        <f t="shared" si="114"/>
        <v>908</v>
      </c>
      <c r="T73" s="43"/>
      <c r="U73" s="43"/>
      <c r="V73" s="43"/>
      <c r="W73" s="43">
        <f t="shared" si="115"/>
        <v>60.531553092329005</v>
      </c>
      <c r="X73" s="43">
        <f t="shared" si="116"/>
        <v>27.20264317180617</v>
      </c>
      <c r="Y73" s="43">
        <f aca="true" t="shared" si="192" ref="Y73:Y104">(W73+X73)/2</f>
        <v>43.86709813206759</v>
      </c>
      <c r="Z73" s="43">
        <f t="shared" si="117"/>
        <v>100</v>
      </c>
      <c r="AA73" s="43">
        <f t="shared" si="118"/>
        <v>64.75770925110133</v>
      </c>
      <c r="AB73" s="43">
        <f aca="true" t="shared" si="193" ref="AB73:AB104">(Z73+AA73)/2</f>
        <v>82.37885462555067</v>
      </c>
      <c r="AC73" s="43">
        <f t="shared" si="119"/>
        <v>49.202670361506485</v>
      </c>
      <c r="AD73" s="43">
        <f t="shared" si="120"/>
        <v>50.110132158590304</v>
      </c>
      <c r="AE73" s="43">
        <f aca="true" t="shared" si="194" ref="AE73:AE104">(AC73+AD73)/2</f>
        <v>49.6564012600484</v>
      </c>
      <c r="AF73" s="43">
        <f t="shared" si="121"/>
        <v>31.91333921148759</v>
      </c>
      <c r="AG73" s="43">
        <f t="shared" si="122"/>
        <v>30.726872246696036</v>
      </c>
      <c r="AH73" s="43">
        <f aca="true" t="shared" si="195" ref="AH73:AH104">(AF73+AG73)/2</f>
        <v>31.320105729091814</v>
      </c>
      <c r="AI73" s="43">
        <f t="shared" si="107"/>
        <v>26.93034387202418</v>
      </c>
      <c r="AJ73" s="43">
        <f t="shared" si="108"/>
        <v>17.841409691629956</v>
      </c>
      <c r="AK73" s="43">
        <f t="shared" si="109"/>
        <v>22.38587678182707</v>
      </c>
      <c r="AL73" s="43">
        <f t="shared" si="123"/>
        <v>69.57299407985893</v>
      </c>
      <c r="AM73" s="43">
        <f t="shared" si="124"/>
        <v>100</v>
      </c>
      <c r="AN73" s="43">
        <f t="shared" si="146"/>
        <v>84.78649703992946</v>
      </c>
      <c r="AO73" s="43"/>
      <c r="AP73" s="43"/>
      <c r="AQ73" s="43"/>
      <c r="AR73" s="13"/>
      <c r="AS73" s="11">
        <v>1882</v>
      </c>
      <c r="AT73" s="28">
        <f t="shared" si="111"/>
        <v>1.8779189445706768</v>
      </c>
      <c r="AU73" s="28">
        <f t="shared" si="147"/>
        <v>1.1319736972468832</v>
      </c>
      <c r="AV73" s="28">
        <f t="shared" si="148"/>
        <v>1.4006050462122626</v>
      </c>
      <c r="AW73" s="28">
        <f t="shared" si="149"/>
        <v>1.9328038701048496</v>
      </c>
      <c r="AX73" s="28">
        <f t="shared" si="112"/>
        <v>1.6589775443882093</v>
      </c>
      <c r="AY73" s="28">
        <f t="shared" si="150"/>
        <v>1.7074635875424458</v>
      </c>
      <c r="AZ73" s="28">
        <f aca="true" t="shared" si="196" ref="AZ73:AZ104">MAX(AE73,AH73)/MIN(AE73,AH73)</f>
        <v>1.5854480725435367</v>
      </c>
      <c r="BA73" s="28">
        <f aca="true" t="shared" si="197" ref="BA73:BA104">MAX(AH73,AN73)/MIN(AH73,AN73)</f>
        <v>2.7070948538074426</v>
      </c>
      <c r="BB73" s="28">
        <f t="shared" si="125"/>
        <v>1.029226461393796</v>
      </c>
      <c r="BC73" s="28">
        <f t="shared" si="126"/>
        <v>2.630222750143296</v>
      </c>
      <c r="BD73" s="28">
        <f t="shared" si="103"/>
        <v>3.6799476486186196</v>
      </c>
      <c r="BE73" s="28">
        <f t="shared" si="104"/>
        <v>2.2182022059712057</v>
      </c>
      <c r="BF73" s="28">
        <f t="shared" si="105"/>
        <v>1.3991011401669817</v>
      </c>
      <c r="BG73" s="28">
        <f t="shared" si="106"/>
        <v>3.787499496502162</v>
      </c>
      <c r="BH73" s="28">
        <f t="shared" si="110"/>
        <v>1.9595881170792047</v>
      </c>
      <c r="BI73" s="28"/>
      <c r="BJ73" s="28"/>
      <c r="BK73" s="28"/>
      <c r="BL73" s="28"/>
      <c r="BM73" s="28"/>
      <c r="BN73" s="11">
        <v>1882</v>
      </c>
      <c r="BO73">
        <f t="shared" si="151"/>
        <v>0</v>
      </c>
      <c r="BP73">
        <f t="shared" si="127"/>
        <v>0</v>
      </c>
      <c r="BQ73">
        <f t="shared" si="128"/>
        <v>0</v>
      </c>
      <c r="BR73">
        <f t="shared" si="129"/>
        <v>0</v>
      </c>
      <c r="BS73">
        <f t="shared" si="130"/>
        <v>0</v>
      </c>
      <c r="BT73">
        <f t="shared" si="131"/>
        <v>0</v>
      </c>
      <c r="BU73">
        <f t="shared" si="132"/>
        <v>0</v>
      </c>
      <c r="BV73">
        <f t="shared" si="133"/>
        <v>1</v>
      </c>
      <c r="BW73">
        <f t="shared" si="134"/>
        <v>0</v>
      </c>
      <c r="BX73">
        <f t="shared" si="135"/>
        <v>1</v>
      </c>
      <c r="BY73">
        <f t="shared" si="136"/>
        <v>1</v>
      </c>
      <c r="BZ73">
        <f t="shared" si="137"/>
        <v>0</v>
      </c>
      <c r="CA73">
        <f t="shared" si="138"/>
        <v>0</v>
      </c>
      <c r="CB73">
        <f t="shared" si="139"/>
        <v>1</v>
      </c>
      <c r="CC73">
        <f t="shared" si="140"/>
        <v>0</v>
      </c>
      <c r="CD73">
        <f t="shared" si="141"/>
        <v>0</v>
      </c>
      <c r="CE73">
        <f t="shared" si="142"/>
        <v>0</v>
      </c>
      <c r="CF73">
        <f t="shared" si="143"/>
        <v>0</v>
      </c>
      <c r="CG73">
        <f t="shared" si="144"/>
        <v>0</v>
      </c>
      <c r="CH73">
        <f t="shared" si="145"/>
        <v>0</v>
      </c>
      <c r="CI73" s="11">
        <v>1882</v>
      </c>
      <c r="CJ73">
        <f t="shared" si="152"/>
        <v>0</v>
      </c>
      <c r="CK73">
        <f t="shared" si="153"/>
        <v>0</v>
      </c>
      <c r="CL73">
        <f t="shared" si="154"/>
        <v>0</v>
      </c>
      <c r="CM73">
        <f t="shared" si="155"/>
        <v>0</v>
      </c>
      <c r="CN73">
        <f t="shared" si="156"/>
        <v>0</v>
      </c>
      <c r="CO73">
        <f t="shared" si="157"/>
        <v>0</v>
      </c>
      <c r="CP73">
        <f t="shared" si="158"/>
        <v>0</v>
      </c>
      <c r="CQ73">
        <f t="shared" si="159"/>
        <v>1</v>
      </c>
      <c r="CR73">
        <f t="shared" si="160"/>
        <v>0</v>
      </c>
      <c r="CS73">
        <f t="shared" si="161"/>
        <v>1</v>
      </c>
      <c r="CT73">
        <f t="shared" si="162"/>
        <v>1</v>
      </c>
      <c r="CU73">
        <f t="shared" si="163"/>
        <v>0</v>
      </c>
      <c r="CV73">
        <f t="shared" si="164"/>
        <v>0</v>
      </c>
      <c r="CW73">
        <f t="shared" si="165"/>
        <v>1</v>
      </c>
      <c r="CX73">
        <f t="shared" si="166"/>
        <v>0</v>
      </c>
      <c r="CY73">
        <f t="shared" si="167"/>
        <v>0</v>
      </c>
      <c r="CZ73">
        <f t="shared" si="168"/>
        <v>0</v>
      </c>
      <c r="DA73">
        <f t="shared" si="169"/>
        <v>0</v>
      </c>
      <c r="DB73">
        <f t="shared" si="170"/>
        <v>0</v>
      </c>
      <c r="DC73">
        <f t="shared" si="171"/>
        <v>0</v>
      </c>
      <c r="DD73" s="11">
        <v>1882</v>
      </c>
      <c r="DE73">
        <f t="shared" si="172"/>
        <v>0</v>
      </c>
      <c r="DF73">
        <f t="shared" si="173"/>
        <v>0</v>
      </c>
      <c r="DG73">
        <f t="shared" si="174"/>
        <v>0</v>
      </c>
      <c r="DH73">
        <f t="shared" si="175"/>
        <v>0</v>
      </c>
      <c r="DI73">
        <f t="shared" si="176"/>
        <v>0</v>
      </c>
      <c r="DJ73">
        <f t="shared" si="177"/>
        <v>0</v>
      </c>
      <c r="DK73">
        <f t="shared" si="178"/>
        <v>0</v>
      </c>
      <c r="DL73">
        <f t="shared" si="179"/>
        <v>1</v>
      </c>
      <c r="DM73">
        <f t="shared" si="180"/>
        <v>0</v>
      </c>
      <c r="DN73">
        <f t="shared" si="181"/>
        <v>0</v>
      </c>
      <c r="DO73">
        <f t="shared" si="182"/>
        <v>1</v>
      </c>
      <c r="DP73">
        <f t="shared" si="183"/>
        <v>0</v>
      </c>
      <c r="DQ73">
        <f t="shared" si="184"/>
        <v>0</v>
      </c>
      <c r="DR73">
        <f t="shared" si="185"/>
        <v>1</v>
      </c>
      <c r="DS73">
        <f t="shared" si="186"/>
        <v>0</v>
      </c>
      <c r="DT73">
        <f t="shared" si="187"/>
        <v>0</v>
      </c>
      <c r="DU73">
        <f t="shared" si="188"/>
        <v>0</v>
      </c>
      <c r="DV73">
        <f t="shared" si="189"/>
        <v>0</v>
      </c>
      <c r="DW73">
        <f t="shared" si="190"/>
        <v>0</v>
      </c>
      <c r="DX73">
        <f t="shared" si="191"/>
        <v>0</v>
      </c>
    </row>
    <row r="74" spans="1:128" ht="12.75">
      <c r="A74" s="9">
        <v>1883</v>
      </c>
      <c r="B74" s="30"/>
      <c r="C74" s="30"/>
      <c r="D74" s="30">
        <v>24410</v>
      </c>
      <c r="E74" s="30">
        <v>239</v>
      </c>
      <c r="F74" s="30">
        <v>38423</v>
      </c>
      <c r="G74" s="30">
        <v>516</v>
      </c>
      <c r="H74" s="30">
        <v>20054</v>
      </c>
      <c r="I74" s="30">
        <v>457</v>
      </c>
      <c r="J74" s="30">
        <v>10807</v>
      </c>
      <c r="K74" s="30">
        <v>297</v>
      </c>
      <c r="L74" s="30">
        <v>12290</v>
      </c>
      <c r="M74" s="30">
        <v>163</v>
      </c>
      <c r="N74" s="30">
        <v>22196</v>
      </c>
      <c r="O74" s="30">
        <v>803</v>
      </c>
      <c r="P74" s="30"/>
      <c r="Q74" s="30"/>
      <c r="R74" s="33">
        <f t="shared" si="113"/>
        <v>38423</v>
      </c>
      <c r="S74" s="33">
        <f t="shared" si="114"/>
        <v>803</v>
      </c>
      <c r="T74" s="43"/>
      <c r="U74" s="43"/>
      <c r="V74" s="43"/>
      <c r="W74" s="43">
        <f t="shared" si="115"/>
        <v>63.52965671602946</v>
      </c>
      <c r="X74" s="43">
        <f t="shared" si="116"/>
        <v>29.763387297633876</v>
      </c>
      <c r="Y74" s="43">
        <f t="shared" si="192"/>
        <v>46.64652200683167</v>
      </c>
      <c r="Z74" s="43">
        <f t="shared" si="117"/>
        <v>100</v>
      </c>
      <c r="AA74" s="43">
        <f t="shared" si="118"/>
        <v>64.2590286425903</v>
      </c>
      <c r="AB74" s="43">
        <f t="shared" si="193"/>
        <v>82.12951432129515</v>
      </c>
      <c r="AC74" s="43">
        <f t="shared" si="119"/>
        <v>52.19269708247665</v>
      </c>
      <c r="AD74" s="43">
        <f t="shared" si="120"/>
        <v>56.911581569115825</v>
      </c>
      <c r="AE74" s="43">
        <f t="shared" si="194"/>
        <v>54.55213932579623</v>
      </c>
      <c r="AF74" s="43">
        <f t="shared" si="121"/>
        <v>28.12638263540067</v>
      </c>
      <c r="AG74" s="43">
        <f t="shared" si="122"/>
        <v>36.986301369863014</v>
      </c>
      <c r="AH74" s="43">
        <f t="shared" si="195"/>
        <v>32.556342002631844</v>
      </c>
      <c r="AI74" s="43">
        <f t="shared" si="107"/>
        <v>31.986050022122164</v>
      </c>
      <c r="AJ74" s="43">
        <f t="shared" si="108"/>
        <v>20.298879202988793</v>
      </c>
      <c r="AK74" s="43">
        <f t="shared" si="109"/>
        <v>26.14246461255548</v>
      </c>
      <c r="AL74" s="43">
        <f t="shared" si="123"/>
        <v>57.76748301798402</v>
      </c>
      <c r="AM74" s="43">
        <f t="shared" si="124"/>
        <v>100</v>
      </c>
      <c r="AN74" s="43">
        <f t="shared" si="146"/>
        <v>78.88374150899202</v>
      </c>
      <c r="AO74" s="43"/>
      <c r="AP74" s="43"/>
      <c r="AQ74" s="43"/>
      <c r="AR74" s="13"/>
      <c r="AS74" s="11">
        <v>1883</v>
      </c>
      <c r="AT74" s="28">
        <f t="shared" si="111"/>
        <v>1.7606781982430926</v>
      </c>
      <c r="AU74" s="28">
        <f t="shared" si="147"/>
        <v>1.1694792447292586</v>
      </c>
      <c r="AV74" s="28">
        <f t="shared" si="148"/>
        <v>1.4327937089203933</v>
      </c>
      <c r="AW74" s="28">
        <f t="shared" si="149"/>
        <v>1.6910958870082322</v>
      </c>
      <c r="AX74" s="28">
        <f t="shared" si="112"/>
        <v>1.5055232541990946</v>
      </c>
      <c r="AY74" s="28">
        <f t="shared" si="150"/>
        <v>1.4460247111095426</v>
      </c>
      <c r="AZ74" s="28">
        <f t="shared" si="196"/>
        <v>1.6756225045610547</v>
      </c>
      <c r="BA74" s="28">
        <f t="shared" si="197"/>
        <v>2.4229915480865474</v>
      </c>
      <c r="BB74" s="28">
        <f t="shared" si="125"/>
        <v>1.0411462837615675</v>
      </c>
      <c r="BC74" s="28">
        <f t="shared" si="126"/>
        <v>2.5226886458759963</v>
      </c>
      <c r="BD74" s="28">
        <f t="shared" si="103"/>
        <v>3.1416132923385764</v>
      </c>
      <c r="BE74" s="28">
        <f t="shared" si="104"/>
        <v>2.086725185795849</v>
      </c>
      <c r="BF74" s="28">
        <f t="shared" si="105"/>
        <v>1.2453432560829005</v>
      </c>
      <c r="BG74" s="28">
        <f t="shared" si="106"/>
        <v>3.017456183955449</v>
      </c>
      <c r="BH74" s="28">
        <f t="shared" si="110"/>
        <v>1.7843199827620184</v>
      </c>
      <c r="BI74" s="28"/>
      <c r="BJ74" s="28"/>
      <c r="BK74" s="28"/>
      <c r="BL74" s="28"/>
      <c r="BM74" s="28"/>
      <c r="BN74" s="11">
        <v>1883</v>
      </c>
      <c r="BO74">
        <f t="shared" si="151"/>
        <v>0</v>
      </c>
      <c r="BP74">
        <f t="shared" si="127"/>
        <v>0</v>
      </c>
      <c r="BQ74">
        <f t="shared" si="128"/>
        <v>0</v>
      </c>
      <c r="BR74">
        <f t="shared" si="129"/>
        <v>0</v>
      </c>
      <c r="BS74">
        <f t="shared" si="130"/>
        <v>0</v>
      </c>
      <c r="BT74">
        <f t="shared" si="131"/>
        <v>0</v>
      </c>
      <c r="BU74">
        <f t="shared" si="132"/>
        <v>0</v>
      </c>
      <c r="BV74">
        <f t="shared" si="133"/>
        <v>0</v>
      </c>
      <c r="BW74">
        <f t="shared" si="134"/>
        <v>0</v>
      </c>
      <c r="BX74">
        <f t="shared" si="135"/>
        <v>1</v>
      </c>
      <c r="BY74">
        <f t="shared" si="136"/>
        <v>1</v>
      </c>
      <c r="BZ74">
        <f t="shared" si="137"/>
        <v>0</v>
      </c>
      <c r="CA74">
        <f t="shared" si="138"/>
        <v>0</v>
      </c>
      <c r="CB74">
        <f t="shared" si="139"/>
        <v>1</v>
      </c>
      <c r="CC74">
        <f t="shared" si="140"/>
        <v>0</v>
      </c>
      <c r="CD74">
        <f t="shared" si="141"/>
        <v>0</v>
      </c>
      <c r="CE74">
        <f t="shared" si="142"/>
        <v>0</v>
      </c>
      <c r="CF74">
        <f t="shared" si="143"/>
        <v>0</v>
      </c>
      <c r="CG74">
        <f t="shared" si="144"/>
        <v>0</v>
      </c>
      <c r="CH74">
        <f t="shared" si="145"/>
        <v>0</v>
      </c>
      <c r="CI74" s="11">
        <v>1883</v>
      </c>
      <c r="CJ74">
        <f t="shared" si="152"/>
        <v>0</v>
      </c>
      <c r="CK74">
        <f t="shared" si="153"/>
        <v>0</v>
      </c>
      <c r="CL74">
        <f t="shared" si="154"/>
        <v>0</v>
      </c>
      <c r="CM74">
        <f t="shared" si="155"/>
        <v>0</v>
      </c>
      <c r="CN74">
        <f t="shared" si="156"/>
        <v>0</v>
      </c>
      <c r="CO74">
        <f t="shared" si="157"/>
        <v>0</v>
      </c>
      <c r="CP74">
        <f t="shared" si="158"/>
        <v>0</v>
      </c>
      <c r="CQ74">
        <f t="shared" si="159"/>
        <v>0</v>
      </c>
      <c r="CR74">
        <f t="shared" si="160"/>
        <v>0</v>
      </c>
      <c r="CS74">
        <f t="shared" si="161"/>
        <v>1</v>
      </c>
      <c r="CT74">
        <f t="shared" si="162"/>
        <v>1</v>
      </c>
      <c r="CU74">
        <f t="shared" si="163"/>
        <v>0</v>
      </c>
      <c r="CV74">
        <f t="shared" si="164"/>
        <v>0</v>
      </c>
      <c r="CW74">
        <f t="shared" si="165"/>
        <v>1</v>
      </c>
      <c r="CX74">
        <f t="shared" si="166"/>
        <v>0</v>
      </c>
      <c r="CY74">
        <f t="shared" si="167"/>
        <v>0</v>
      </c>
      <c r="CZ74">
        <f t="shared" si="168"/>
        <v>0</v>
      </c>
      <c r="DA74">
        <f t="shared" si="169"/>
        <v>0</v>
      </c>
      <c r="DB74">
        <f t="shared" si="170"/>
        <v>0</v>
      </c>
      <c r="DC74">
        <f t="shared" si="171"/>
        <v>0</v>
      </c>
      <c r="DD74" s="11">
        <v>1883</v>
      </c>
      <c r="DE74">
        <f t="shared" si="172"/>
        <v>0</v>
      </c>
      <c r="DF74">
        <f t="shared" si="173"/>
        <v>0</v>
      </c>
      <c r="DG74">
        <f t="shared" si="174"/>
        <v>0</v>
      </c>
      <c r="DH74">
        <f t="shared" si="175"/>
        <v>0</v>
      </c>
      <c r="DI74">
        <f t="shared" si="176"/>
        <v>0</v>
      </c>
      <c r="DJ74">
        <f t="shared" si="177"/>
        <v>0</v>
      </c>
      <c r="DK74">
        <f t="shared" si="178"/>
        <v>0</v>
      </c>
      <c r="DL74">
        <f t="shared" si="179"/>
        <v>0</v>
      </c>
      <c r="DM74">
        <f t="shared" si="180"/>
        <v>0</v>
      </c>
      <c r="DN74">
        <f t="shared" si="181"/>
        <v>0</v>
      </c>
      <c r="DO74">
        <f t="shared" si="182"/>
        <v>1</v>
      </c>
      <c r="DP74">
        <f t="shared" si="183"/>
        <v>0</v>
      </c>
      <c r="DQ74">
        <f t="shared" si="184"/>
        <v>0</v>
      </c>
      <c r="DR74">
        <f t="shared" si="185"/>
        <v>1</v>
      </c>
      <c r="DS74">
        <f t="shared" si="186"/>
        <v>0</v>
      </c>
      <c r="DT74">
        <f t="shared" si="187"/>
        <v>0</v>
      </c>
      <c r="DU74">
        <f t="shared" si="188"/>
        <v>0</v>
      </c>
      <c r="DV74">
        <f t="shared" si="189"/>
        <v>0</v>
      </c>
      <c r="DW74">
        <f t="shared" si="190"/>
        <v>0</v>
      </c>
      <c r="DX74">
        <f t="shared" si="191"/>
        <v>0</v>
      </c>
    </row>
    <row r="75" spans="1:128" ht="12.75">
      <c r="A75" s="9">
        <v>1884</v>
      </c>
      <c r="B75" s="30"/>
      <c r="C75" s="30"/>
      <c r="D75" s="30">
        <v>27051</v>
      </c>
      <c r="E75" s="30">
        <v>240</v>
      </c>
      <c r="F75" s="30">
        <v>35795</v>
      </c>
      <c r="G75" s="30">
        <v>526</v>
      </c>
      <c r="H75" s="30">
        <v>20634</v>
      </c>
      <c r="I75" s="30">
        <v>457</v>
      </c>
      <c r="J75" s="30">
        <v>11097</v>
      </c>
      <c r="K75" s="30">
        <v>279</v>
      </c>
      <c r="L75" s="30">
        <v>12708</v>
      </c>
      <c r="M75" s="30">
        <v>223</v>
      </c>
      <c r="N75" s="30">
        <v>22500</v>
      </c>
      <c r="O75" s="30">
        <v>803</v>
      </c>
      <c r="P75" s="30"/>
      <c r="Q75" s="30"/>
      <c r="R75" s="33">
        <f t="shared" si="113"/>
        <v>35795</v>
      </c>
      <c r="S75" s="33">
        <f t="shared" si="114"/>
        <v>803</v>
      </c>
      <c r="T75" s="43"/>
      <c r="U75" s="43"/>
      <c r="V75" s="43"/>
      <c r="W75" s="43">
        <f t="shared" si="115"/>
        <v>75.5720072635843</v>
      </c>
      <c r="X75" s="43">
        <f t="shared" si="116"/>
        <v>29.8879202988792</v>
      </c>
      <c r="Y75" s="43">
        <f t="shared" si="192"/>
        <v>52.729963781231746</v>
      </c>
      <c r="Z75" s="43">
        <f t="shared" si="117"/>
        <v>100</v>
      </c>
      <c r="AA75" s="43">
        <f t="shared" si="118"/>
        <v>65.50435865504357</v>
      </c>
      <c r="AB75" s="43">
        <f t="shared" si="193"/>
        <v>82.75217932752179</v>
      </c>
      <c r="AC75" s="43">
        <f t="shared" si="119"/>
        <v>57.64492247520604</v>
      </c>
      <c r="AD75" s="43">
        <f t="shared" si="120"/>
        <v>56.911581569115825</v>
      </c>
      <c r="AE75" s="43">
        <f t="shared" si="194"/>
        <v>57.27825202216093</v>
      </c>
      <c r="AF75" s="43">
        <f t="shared" si="121"/>
        <v>31.001536527447964</v>
      </c>
      <c r="AG75" s="43">
        <f t="shared" si="122"/>
        <v>34.744707347447076</v>
      </c>
      <c r="AH75" s="43">
        <f t="shared" si="195"/>
        <v>32.87312193744752</v>
      </c>
      <c r="AI75" s="43">
        <f t="shared" si="107"/>
        <v>35.5021651068585</v>
      </c>
      <c r="AJ75" s="43">
        <f t="shared" si="108"/>
        <v>27.770859277708592</v>
      </c>
      <c r="AK75" s="43">
        <f t="shared" si="109"/>
        <v>31.636512192283547</v>
      </c>
      <c r="AL75" s="43">
        <f t="shared" si="123"/>
        <v>62.857941053219726</v>
      </c>
      <c r="AM75" s="43">
        <f t="shared" si="124"/>
        <v>100</v>
      </c>
      <c r="AN75" s="43">
        <f t="shared" si="146"/>
        <v>81.42897052660986</v>
      </c>
      <c r="AO75" s="43"/>
      <c r="AP75" s="43"/>
      <c r="AQ75" s="43"/>
      <c r="AR75" s="13"/>
      <c r="AS75" s="11">
        <v>1884</v>
      </c>
      <c r="AT75" s="28">
        <f t="shared" si="111"/>
        <v>1.5693577881230385</v>
      </c>
      <c r="AU75" s="28">
        <f t="shared" si="147"/>
        <v>1.0862562367726878</v>
      </c>
      <c r="AV75" s="28">
        <f t="shared" si="148"/>
        <v>1.60404490579169</v>
      </c>
      <c r="AW75" s="28">
        <f t="shared" si="149"/>
        <v>1.5442637295266453</v>
      </c>
      <c r="AX75" s="28">
        <f t="shared" si="112"/>
        <v>1.444739956371312</v>
      </c>
      <c r="AY75" s="28">
        <f t="shared" si="150"/>
        <v>1.4216385390934247</v>
      </c>
      <c r="AZ75" s="28">
        <f t="shared" si="196"/>
        <v>1.7424037829796817</v>
      </c>
      <c r="BA75" s="28">
        <f t="shared" si="197"/>
        <v>2.4770683685460915</v>
      </c>
      <c r="BB75" s="28">
        <f t="shared" si="125"/>
        <v>1.016249852998934</v>
      </c>
      <c r="BC75" s="28">
        <f t="shared" si="126"/>
        <v>2.517320365403274</v>
      </c>
      <c r="BD75" s="28">
        <f t="shared" si="103"/>
        <v>2.615717523618354</v>
      </c>
      <c r="BE75" s="28">
        <f t="shared" si="104"/>
        <v>1.8105109587943657</v>
      </c>
      <c r="BF75" s="28">
        <f t="shared" si="105"/>
        <v>1.0390880555241988</v>
      </c>
      <c r="BG75" s="28">
        <f t="shared" si="106"/>
        <v>2.5738921544730577</v>
      </c>
      <c r="BH75" s="28">
        <f t="shared" si="110"/>
        <v>1.6667439021325838</v>
      </c>
      <c r="BI75" s="28"/>
      <c r="BJ75" s="28"/>
      <c r="BK75" s="28"/>
      <c r="BL75" s="28"/>
      <c r="BM75" s="28"/>
      <c r="BN75" s="11">
        <v>1884</v>
      </c>
      <c r="BO75">
        <f t="shared" si="151"/>
        <v>0</v>
      </c>
      <c r="BP75">
        <f t="shared" si="127"/>
        <v>0</v>
      </c>
      <c r="BQ75">
        <f t="shared" si="128"/>
        <v>0</v>
      </c>
      <c r="BR75">
        <f t="shared" si="129"/>
        <v>0</v>
      </c>
      <c r="BS75">
        <f t="shared" si="130"/>
        <v>0</v>
      </c>
      <c r="BT75">
        <f t="shared" si="131"/>
        <v>0</v>
      </c>
      <c r="BU75">
        <f t="shared" si="132"/>
        <v>0</v>
      </c>
      <c r="BV75">
        <f t="shared" si="133"/>
        <v>0</v>
      </c>
      <c r="BW75">
        <f t="shared" si="134"/>
        <v>0</v>
      </c>
      <c r="BX75">
        <f t="shared" si="135"/>
        <v>1</v>
      </c>
      <c r="BY75">
        <f t="shared" si="136"/>
        <v>1</v>
      </c>
      <c r="BZ75">
        <f t="shared" si="137"/>
        <v>0</v>
      </c>
      <c r="CA75">
        <f t="shared" si="138"/>
        <v>0</v>
      </c>
      <c r="CB75">
        <f t="shared" si="139"/>
        <v>1</v>
      </c>
      <c r="CC75">
        <f t="shared" si="140"/>
        <v>0</v>
      </c>
      <c r="CD75">
        <f t="shared" si="141"/>
        <v>0</v>
      </c>
      <c r="CE75">
        <f t="shared" si="142"/>
        <v>0</v>
      </c>
      <c r="CF75">
        <f t="shared" si="143"/>
        <v>0</v>
      </c>
      <c r="CG75">
        <f t="shared" si="144"/>
        <v>0</v>
      </c>
      <c r="CH75">
        <f t="shared" si="145"/>
        <v>0</v>
      </c>
      <c r="CI75" s="11">
        <v>1884</v>
      </c>
      <c r="CJ75">
        <f t="shared" si="152"/>
        <v>0</v>
      </c>
      <c r="CK75">
        <f t="shared" si="153"/>
        <v>0</v>
      </c>
      <c r="CL75">
        <f t="shared" si="154"/>
        <v>0</v>
      </c>
      <c r="CM75">
        <f t="shared" si="155"/>
        <v>0</v>
      </c>
      <c r="CN75">
        <f t="shared" si="156"/>
        <v>0</v>
      </c>
      <c r="CO75">
        <f t="shared" si="157"/>
        <v>0</v>
      </c>
      <c r="CP75">
        <f t="shared" si="158"/>
        <v>0</v>
      </c>
      <c r="CQ75">
        <f t="shared" si="159"/>
        <v>0</v>
      </c>
      <c r="CR75">
        <f t="shared" si="160"/>
        <v>0</v>
      </c>
      <c r="CS75">
        <f t="shared" si="161"/>
        <v>1</v>
      </c>
      <c r="CT75">
        <f t="shared" si="162"/>
        <v>1</v>
      </c>
      <c r="CU75">
        <f t="shared" si="163"/>
        <v>0</v>
      </c>
      <c r="CV75">
        <f t="shared" si="164"/>
        <v>0</v>
      </c>
      <c r="CW75">
        <f t="shared" si="165"/>
        <v>1</v>
      </c>
      <c r="CX75">
        <f t="shared" si="166"/>
        <v>0</v>
      </c>
      <c r="CY75">
        <f t="shared" si="167"/>
        <v>0</v>
      </c>
      <c r="CZ75">
        <f t="shared" si="168"/>
        <v>0</v>
      </c>
      <c r="DA75">
        <f t="shared" si="169"/>
        <v>0</v>
      </c>
      <c r="DB75">
        <f t="shared" si="170"/>
        <v>0</v>
      </c>
      <c r="DC75">
        <f t="shared" si="171"/>
        <v>0</v>
      </c>
      <c r="DD75" s="11">
        <v>1884</v>
      </c>
      <c r="DE75">
        <f t="shared" si="172"/>
        <v>0</v>
      </c>
      <c r="DF75">
        <f t="shared" si="173"/>
        <v>0</v>
      </c>
      <c r="DG75">
        <f t="shared" si="174"/>
        <v>0</v>
      </c>
      <c r="DH75">
        <f t="shared" si="175"/>
        <v>0</v>
      </c>
      <c r="DI75">
        <f t="shared" si="176"/>
        <v>0</v>
      </c>
      <c r="DJ75">
        <f t="shared" si="177"/>
        <v>0</v>
      </c>
      <c r="DK75">
        <f t="shared" si="178"/>
        <v>0</v>
      </c>
      <c r="DL75">
        <f t="shared" si="179"/>
        <v>0</v>
      </c>
      <c r="DM75">
        <f t="shared" si="180"/>
        <v>0</v>
      </c>
      <c r="DN75">
        <f t="shared" si="181"/>
        <v>1</v>
      </c>
      <c r="DO75">
        <f t="shared" si="182"/>
        <v>1</v>
      </c>
      <c r="DP75">
        <f t="shared" si="183"/>
        <v>0</v>
      </c>
      <c r="DQ75">
        <f t="shared" si="184"/>
        <v>0</v>
      </c>
      <c r="DR75">
        <f t="shared" si="185"/>
        <v>1</v>
      </c>
      <c r="DS75">
        <f t="shared" si="186"/>
        <v>0</v>
      </c>
      <c r="DT75">
        <f t="shared" si="187"/>
        <v>0</v>
      </c>
      <c r="DU75">
        <f t="shared" si="188"/>
        <v>0</v>
      </c>
      <c r="DV75">
        <f t="shared" si="189"/>
        <v>0</v>
      </c>
      <c r="DW75">
        <f t="shared" si="190"/>
        <v>0</v>
      </c>
      <c r="DX75">
        <f t="shared" si="191"/>
        <v>0</v>
      </c>
    </row>
    <row r="76" spans="1:128" ht="12.75">
      <c r="A76" s="9">
        <v>1885</v>
      </c>
      <c r="B76" s="30"/>
      <c r="C76" s="30"/>
      <c r="D76" s="30">
        <v>38021</v>
      </c>
      <c r="E76" s="30">
        <v>256</v>
      </c>
      <c r="F76" s="30">
        <v>35721</v>
      </c>
      <c r="G76" s="30">
        <v>519</v>
      </c>
      <c r="H76" s="30">
        <v>19973</v>
      </c>
      <c r="I76" s="30">
        <v>459</v>
      </c>
      <c r="J76" s="30">
        <v>10426</v>
      </c>
      <c r="K76" s="30">
        <v>295</v>
      </c>
      <c r="L76" s="30">
        <v>12898</v>
      </c>
      <c r="M76" s="30">
        <v>226</v>
      </c>
      <c r="N76" s="30">
        <v>25140</v>
      </c>
      <c r="O76" s="30">
        <v>803</v>
      </c>
      <c r="P76" s="30"/>
      <c r="Q76" s="30"/>
      <c r="R76" s="33">
        <f t="shared" si="113"/>
        <v>38021</v>
      </c>
      <c r="S76" s="33">
        <f t="shared" si="114"/>
        <v>803</v>
      </c>
      <c r="T76" s="43"/>
      <c r="U76" s="43"/>
      <c r="V76" s="43"/>
      <c r="W76" s="43">
        <f t="shared" si="115"/>
        <v>100</v>
      </c>
      <c r="X76" s="43">
        <f t="shared" si="116"/>
        <v>31.880448318804483</v>
      </c>
      <c r="Y76" s="43">
        <f t="shared" si="192"/>
        <v>65.94022415940225</v>
      </c>
      <c r="Z76" s="43">
        <f t="shared" si="117"/>
        <v>93.95071144893612</v>
      </c>
      <c r="AA76" s="43">
        <f t="shared" si="118"/>
        <v>64.63262764632628</v>
      </c>
      <c r="AB76" s="43">
        <f t="shared" si="193"/>
        <v>79.2916695476312</v>
      </c>
      <c r="AC76" s="43">
        <f t="shared" si="119"/>
        <v>52.53149575234739</v>
      </c>
      <c r="AD76" s="43">
        <f t="shared" si="120"/>
        <v>57.16064757160647</v>
      </c>
      <c r="AE76" s="43">
        <f t="shared" si="194"/>
        <v>54.84607166197693</v>
      </c>
      <c r="AF76" s="43">
        <f t="shared" si="121"/>
        <v>27.421688014518292</v>
      </c>
      <c r="AG76" s="43">
        <f t="shared" si="122"/>
        <v>36.73723536737236</v>
      </c>
      <c r="AH76" s="43">
        <f t="shared" si="195"/>
        <v>32.07946169094532</v>
      </c>
      <c r="AI76" s="43">
        <f t="shared" si="107"/>
        <v>33.92335814418348</v>
      </c>
      <c r="AJ76" s="43">
        <f t="shared" si="108"/>
        <v>28.144458281444585</v>
      </c>
      <c r="AK76" s="43">
        <f t="shared" si="109"/>
        <v>31.033908212814033</v>
      </c>
      <c r="AL76" s="43">
        <f t="shared" si="123"/>
        <v>66.12135398858526</v>
      </c>
      <c r="AM76" s="43">
        <f t="shared" si="124"/>
        <v>100</v>
      </c>
      <c r="AN76" s="43">
        <f t="shared" si="146"/>
        <v>83.06067699429263</v>
      </c>
      <c r="AO76" s="43"/>
      <c r="AP76" s="43"/>
      <c r="AQ76" s="43"/>
      <c r="AR76" s="13"/>
      <c r="AS76" s="11">
        <v>1885</v>
      </c>
      <c r="AT76" s="28">
        <f t="shared" si="111"/>
        <v>1.2024780103257384</v>
      </c>
      <c r="AU76" s="28">
        <f t="shared" si="147"/>
        <v>1.202277978371905</v>
      </c>
      <c r="AV76" s="28">
        <f t="shared" si="148"/>
        <v>2.0555277639840943</v>
      </c>
      <c r="AW76" s="28">
        <f t="shared" si="149"/>
        <v>1.259635951395977</v>
      </c>
      <c r="AX76" s="28">
        <f t="shared" si="112"/>
        <v>1.4457128312910994</v>
      </c>
      <c r="AY76" s="28">
        <f t="shared" si="150"/>
        <v>1.5144325651289263</v>
      </c>
      <c r="AZ76" s="28">
        <f t="shared" si="196"/>
        <v>1.7096942645224518</v>
      </c>
      <c r="BA76" s="28">
        <f t="shared" si="197"/>
        <v>2.5892166706069495</v>
      </c>
      <c r="BB76" s="28">
        <f t="shared" si="125"/>
        <v>1.047533460553474</v>
      </c>
      <c r="BC76" s="28">
        <f t="shared" si="126"/>
        <v>2.4717269358049077</v>
      </c>
      <c r="BD76" s="28">
        <f t="shared" si="103"/>
        <v>2.5550010976345976</v>
      </c>
      <c r="BE76" s="28">
        <f t="shared" si="104"/>
        <v>1.767295027293106</v>
      </c>
      <c r="BF76" s="28">
        <f t="shared" si="105"/>
        <v>1.0336906802379333</v>
      </c>
      <c r="BG76" s="28">
        <f t="shared" si="106"/>
        <v>2.6764491415230944</v>
      </c>
      <c r="BH76" s="28">
        <f t="shared" si="110"/>
        <v>2.1247798926006762</v>
      </c>
      <c r="BI76" s="28"/>
      <c r="BJ76" s="28"/>
      <c r="BK76" s="28"/>
      <c r="BL76" s="28"/>
      <c r="BM76" s="28"/>
      <c r="BN76" s="11">
        <v>1885</v>
      </c>
      <c r="BO76">
        <f t="shared" si="151"/>
        <v>0</v>
      </c>
      <c r="BP76">
        <f t="shared" si="127"/>
        <v>0</v>
      </c>
      <c r="BQ76">
        <f t="shared" si="128"/>
        <v>0</v>
      </c>
      <c r="BR76">
        <f t="shared" si="129"/>
        <v>0</v>
      </c>
      <c r="BS76">
        <f t="shared" si="130"/>
        <v>0</v>
      </c>
      <c r="BT76">
        <f t="shared" si="131"/>
        <v>0</v>
      </c>
      <c r="BU76">
        <f t="shared" si="132"/>
        <v>0</v>
      </c>
      <c r="BV76">
        <f t="shared" si="133"/>
        <v>1</v>
      </c>
      <c r="BW76">
        <f t="shared" si="134"/>
        <v>0</v>
      </c>
      <c r="BX76">
        <f t="shared" si="135"/>
        <v>0</v>
      </c>
      <c r="BY76">
        <f t="shared" si="136"/>
        <v>1</v>
      </c>
      <c r="BZ76">
        <f t="shared" si="137"/>
        <v>0</v>
      </c>
      <c r="CA76">
        <f t="shared" si="138"/>
        <v>0</v>
      </c>
      <c r="CB76">
        <f t="shared" si="139"/>
        <v>1</v>
      </c>
      <c r="CC76">
        <f t="shared" si="140"/>
        <v>0</v>
      </c>
      <c r="CD76">
        <f t="shared" si="141"/>
        <v>0</v>
      </c>
      <c r="CE76">
        <f t="shared" si="142"/>
        <v>0</v>
      </c>
      <c r="CF76">
        <f t="shared" si="143"/>
        <v>0</v>
      </c>
      <c r="CG76">
        <f t="shared" si="144"/>
        <v>0</v>
      </c>
      <c r="CH76">
        <f t="shared" si="145"/>
        <v>0</v>
      </c>
      <c r="CI76" s="11">
        <v>1885</v>
      </c>
      <c r="CJ76">
        <f t="shared" si="152"/>
        <v>0</v>
      </c>
      <c r="CK76">
        <f t="shared" si="153"/>
        <v>0</v>
      </c>
      <c r="CL76">
        <f t="shared" si="154"/>
        <v>0</v>
      </c>
      <c r="CM76">
        <f t="shared" si="155"/>
        <v>0</v>
      </c>
      <c r="CN76">
        <f t="shared" si="156"/>
        <v>0</v>
      </c>
      <c r="CO76">
        <f t="shared" si="157"/>
        <v>0</v>
      </c>
      <c r="CP76">
        <f t="shared" si="158"/>
        <v>0</v>
      </c>
      <c r="CQ76">
        <f t="shared" si="159"/>
        <v>0</v>
      </c>
      <c r="CR76">
        <f t="shared" si="160"/>
        <v>0</v>
      </c>
      <c r="CS76">
        <f t="shared" si="161"/>
        <v>0</v>
      </c>
      <c r="CT76">
        <f t="shared" si="162"/>
        <v>1</v>
      </c>
      <c r="CU76">
        <f t="shared" si="163"/>
        <v>0</v>
      </c>
      <c r="CV76">
        <f t="shared" si="164"/>
        <v>0</v>
      </c>
      <c r="CW76">
        <f t="shared" si="165"/>
        <v>1</v>
      </c>
      <c r="CX76">
        <f t="shared" si="166"/>
        <v>0</v>
      </c>
      <c r="CY76">
        <f t="shared" si="167"/>
        <v>0</v>
      </c>
      <c r="CZ76">
        <f t="shared" si="168"/>
        <v>0</v>
      </c>
      <c r="DA76">
        <f t="shared" si="169"/>
        <v>0</v>
      </c>
      <c r="DB76">
        <f t="shared" si="170"/>
        <v>0</v>
      </c>
      <c r="DC76">
        <f t="shared" si="171"/>
        <v>0</v>
      </c>
      <c r="DD76" s="11">
        <v>1885</v>
      </c>
      <c r="DE76">
        <f t="shared" si="172"/>
        <v>0</v>
      </c>
      <c r="DF76">
        <f t="shared" si="173"/>
        <v>0</v>
      </c>
      <c r="DG76">
        <f t="shared" si="174"/>
        <v>0</v>
      </c>
      <c r="DH76">
        <f t="shared" si="175"/>
        <v>0</v>
      </c>
      <c r="DI76">
        <f t="shared" si="176"/>
        <v>0</v>
      </c>
      <c r="DJ76">
        <f t="shared" si="177"/>
        <v>0</v>
      </c>
      <c r="DK76">
        <f t="shared" si="178"/>
        <v>0</v>
      </c>
      <c r="DL76">
        <f t="shared" si="179"/>
        <v>0</v>
      </c>
      <c r="DM76">
        <f t="shared" si="180"/>
        <v>0</v>
      </c>
      <c r="DN76">
        <f t="shared" si="181"/>
        <v>0</v>
      </c>
      <c r="DO76">
        <f t="shared" si="182"/>
        <v>1</v>
      </c>
      <c r="DP76">
        <f t="shared" si="183"/>
        <v>0</v>
      </c>
      <c r="DQ76">
        <f t="shared" si="184"/>
        <v>0</v>
      </c>
      <c r="DR76">
        <f t="shared" si="185"/>
        <v>1</v>
      </c>
      <c r="DS76">
        <f t="shared" si="186"/>
        <v>0</v>
      </c>
      <c r="DT76">
        <f t="shared" si="187"/>
        <v>0</v>
      </c>
      <c r="DU76">
        <f t="shared" si="188"/>
        <v>0</v>
      </c>
      <c r="DV76">
        <f t="shared" si="189"/>
        <v>0</v>
      </c>
      <c r="DW76">
        <f t="shared" si="190"/>
        <v>0</v>
      </c>
      <c r="DX76">
        <f t="shared" si="191"/>
        <v>0</v>
      </c>
    </row>
    <row r="77" spans="1:128" ht="12.75">
      <c r="A77" s="9">
        <v>1886</v>
      </c>
      <c r="B77" s="30"/>
      <c r="C77" s="30"/>
      <c r="D77" s="30">
        <v>29412</v>
      </c>
      <c r="E77" s="30">
        <v>265</v>
      </c>
      <c r="F77" s="30">
        <v>34895</v>
      </c>
      <c r="G77" s="30">
        <v>536</v>
      </c>
      <c r="H77" s="30">
        <v>20838</v>
      </c>
      <c r="I77" s="30">
        <v>460</v>
      </c>
      <c r="J77" s="30">
        <v>10227</v>
      </c>
      <c r="K77" s="30">
        <v>297</v>
      </c>
      <c r="L77" s="30">
        <v>13001</v>
      </c>
      <c r="M77" s="30">
        <v>227</v>
      </c>
      <c r="N77" s="30">
        <v>24932</v>
      </c>
      <c r="O77" s="30">
        <v>820</v>
      </c>
      <c r="P77" s="30"/>
      <c r="Q77" s="30"/>
      <c r="R77" s="33">
        <f t="shared" si="113"/>
        <v>34895</v>
      </c>
      <c r="S77" s="33">
        <f t="shared" si="114"/>
        <v>820</v>
      </c>
      <c r="T77" s="43"/>
      <c r="U77" s="43"/>
      <c r="V77" s="43"/>
      <c r="W77" s="43">
        <f t="shared" si="115"/>
        <v>84.28714715575298</v>
      </c>
      <c r="X77" s="43">
        <f t="shared" si="116"/>
        <v>32.31707317073171</v>
      </c>
      <c r="Y77" s="43">
        <f t="shared" si="192"/>
        <v>58.30211016324235</v>
      </c>
      <c r="Z77" s="43">
        <f t="shared" si="117"/>
        <v>100</v>
      </c>
      <c r="AA77" s="43">
        <f t="shared" si="118"/>
        <v>65.3658536585366</v>
      </c>
      <c r="AB77" s="43">
        <f t="shared" si="193"/>
        <v>82.6829268292683</v>
      </c>
      <c r="AC77" s="43">
        <f t="shared" si="119"/>
        <v>59.716291732339876</v>
      </c>
      <c r="AD77" s="43">
        <f t="shared" si="120"/>
        <v>56.09756097560976</v>
      </c>
      <c r="AE77" s="43">
        <f t="shared" si="194"/>
        <v>57.90692635397482</v>
      </c>
      <c r="AF77" s="43">
        <f t="shared" si="121"/>
        <v>29.30792377131394</v>
      </c>
      <c r="AG77" s="43">
        <f t="shared" si="122"/>
        <v>36.21951219512195</v>
      </c>
      <c r="AH77" s="43">
        <f t="shared" si="195"/>
        <v>32.763717983217944</v>
      </c>
      <c r="AI77" s="43">
        <f t="shared" si="107"/>
        <v>37.25748674595214</v>
      </c>
      <c r="AJ77" s="43">
        <f t="shared" si="108"/>
        <v>27.682926829268297</v>
      </c>
      <c r="AK77" s="43">
        <f t="shared" si="109"/>
        <v>32.47020678761022</v>
      </c>
      <c r="AL77" s="43">
        <f t="shared" si="123"/>
        <v>71.44863160911305</v>
      </c>
      <c r="AM77" s="43">
        <f t="shared" si="124"/>
        <v>100</v>
      </c>
      <c r="AN77" s="43">
        <f t="shared" si="146"/>
        <v>85.72431580455653</v>
      </c>
      <c r="AO77" s="43"/>
      <c r="AP77" s="43"/>
      <c r="AQ77" s="43"/>
      <c r="AR77" s="13"/>
      <c r="AS77" s="11">
        <v>1886</v>
      </c>
      <c r="AT77" s="28">
        <f t="shared" si="111"/>
        <v>1.4181806901630345</v>
      </c>
      <c r="AU77" s="28">
        <f t="shared" si="147"/>
        <v>1.0068244652954266</v>
      </c>
      <c r="AV77" s="28">
        <f t="shared" si="148"/>
        <v>1.7794717373988367</v>
      </c>
      <c r="AW77" s="28">
        <f t="shared" si="149"/>
        <v>1.470346708970459</v>
      </c>
      <c r="AX77" s="28">
        <f t="shared" si="112"/>
        <v>1.4278590150656962</v>
      </c>
      <c r="AY77" s="28">
        <f t="shared" si="150"/>
        <v>1.4803810390580725</v>
      </c>
      <c r="AZ77" s="28">
        <f t="shared" si="196"/>
        <v>1.767410108450927</v>
      </c>
      <c r="BA77" s="28">
        <f t="shared" si="197"/>
        <v>2.616440412790324</v>
      </c>
      <c r="BB77" s="28">
        <f t="shared" si="125"/>
        <v>1.0367837604680876</v>
      </c>
      <c r="BC77" s="28">
        <f t="shared" si="126"/>
        <v>2.5236124566698965</v>
      </c>
      <c r="BD77" s="28">
        <f t="shared" si="103"/>
        <v>2.5464243997613814</v>
      </c>
      <c r="BE77" s="28">
        <f t="shared" si="104"/>
        <v>1.78338643584095</v>
      </c>
      <c r="BF77" s="28">
        <f t="shared" si="105"/>
        <v>1.00903940025783</v>
      </c>
      <c r="BG77" s="28">
        <f t="shared" si="106"/>
        <v>2.640091464932298</v>
      </c>
      <c r="BH77" s="28">
        <f t="shared" si="110"/>
        <v>1.7955570946806811</v>
      </c>
      <c r="BI77" s="28"/>
      <c r="BJ77" s="28"/>
      <c r="BK77" s="28"/>
      <c r="BL77" s="28"/>
      <c r="BM77" s="28"/>
      <c r="BN77" s="11">
        <v>1886</v>
      </c>
      <c r="BO77">
        <f t="shared" si="151"/>
        <v>0</v>
      </c>
      <c r="BP77">
        <f t="shared" si="127"/>
        <v>0</v>
      </c>
      <c r="BQ77">
        <f t="shared" si="128"/>
        <v>0</v>
      </c>
      <c r="BR77">
        <f t="shared" si="129"/>
        <v>0</v>
      </c>
      <c r="BS77">
        <f t="shared" si="130"/>
        <v>0</v>
      </c>
      <c r="BT77">
        <f t="shared" si="131"/>
        <v>0</v>
      </c>
      <c r="BU77">
        <f t="shared" si="132"/>
        <v>0</v>
      </c>
      <c r="BV77">
        <f t="shared" si="133"/>
        <v>1</v>
      </c>
      <c r="BW77">
        <f t="shared" si="134"/>
        <v>0</v>
      </c>
      <c r="BX77">
        <f t="shared" si="135"/>
        <v>1</v>
      </c>
      <c r="BY77">
        <f t="shared" si="136"/>
        <v>1</v>
      </c>
      <c r="BZ77">
        <f t="shared" si="137"/>
        <v>0</v>
      </c>
      <c r="CA77">
        <f t="shared" si="138"/>
        <v>0</v>
      </c>
      <c r="CB77">
        <f t="shared" si="139"/>
        <v>1</v>
      </c>
      <c r="CC77">
        <f t="shared" si="140"/>
        <v>0</v>
      </c>
      <c r="CD77">
        <f t="shared" si="141"/>
        <v>0</v>
      </c>
      <c r="CE77">
        <f t="shared" si="142"/>
        <v>0</v>
      </c>
      <c r="CF77">
        <f t="shared" si="143"/>
        <v>0</v>
      </c>
      <c r="CG77">
        <f t="shared" si="144"/>
        <v>0</v>
      </c>
      <c r="CH77">
        <f t="shared" si="145"/>
        <v>0</v>
      </c>
      <c r="CI77" s="11">
        <v>1886</v>
      </c>
      <c r="CJ77">
        <f t="shared" si="152"/>
        <v>0</v>
      </c>
      <c r="CK77">
        <f t="shared" si="153"/>
        <v>0</v>
      </c>
      <c r="CL77">
        <f t="shared" si="154"/>
        <v>0</v>
      </c>
      <c r="CM77">
        <f t="shared" si="155"/>
        <v>0</v>
      </c>
      <c r="CN77">
        <f t="shared" si="156"/>
        <v>0</v>
      </c>
      <c r="CO77">
        <f t="shared" si="157"/>
        <v>0</v>
      </c>
      <c r="CP77">
        <f t="shared" si="158"/>
        <v>0</v>
      </c>
      <c r="CQ77">
        <f t="shared" si="159"/>
        <v>0</v>
      </c>
      <c r="CR77">
        <f t="shared" si="160"/>
        <v>0</v>
      </c>
      <c r="CS77">
        <f t="shared" si="161"/>
        <v>0</v>
      </c>
      <c r="CT77">
        <f t="shared" si="162"/>
        <v>1</v>
      </c>
      <c r="CU77">
        <f t="shared" si="163"/>
        <v>0</v>
      </c>
      <c r="CV77">
        <f t="shared" si="164"/>
        <v>0</v>
      </c>
      <c r="CW77">
        <f t="shared" si="165"/>
        <v>1</v>
      </c>
      <c r="CX77">
        <f t="shared" si="166"/>
        <v>0</v>
      </c>
      <c r="CY77">
        <f t="shared" si="167"/>
        <v>0</v>
      </c>
      <c r="CZ77">
        <f t="shared" si="168"/>
        <v>0</v>
      </c>
      <c r="DA77">
        <f t="shared" si="169"/>
        <v>0</v>
      </c>
      <c r="DB77">
        <f t="shared" si="170"/>
        <v>0</v>
      </c>
      <c r="DC77">
        <f t="shared" si="171"/>
        <v>0</v>
      </c>
      <c r="DD77" s="11">
        <v>1886</v>
      </c>
      <c r="DE77">
        <f t="shared" si="172"/>
        <v>0</v>
      </c>
      <c r="DF77">
        <f t="shared" si="173"/>
        <v>0</v>
      </c>
      <c r="DG77">
        <f t="shared" si="174"/>
        <v>0</v>
      </c>
      <c r="DH77">
        <f t="shared" si="175"/>
        <v>0</v>
      </c>
      <c r="DI77">
        <f t="shared" si="176"/>
        <v>0</v>
      </c>
      <c r="DJ77">
        <f t="shared" si="177"/>
        <v>0</v>
      </c>
      <c r="DK77">
        <f t="shared" si="178"/>
        <v>0</v>
      </c>
      <c r="DL77">
        <f t="shared" si="179"/>
        <v>0</v>
      </c>
      <c r="DM77">
        <f t="shared" si="180"/>
        <v>0</v>
      </c>
      <c r="DN77">
        <f t="shared" si="181"/>
        <v>0</v>
      </c>
      <c r="DO77">
        <f t="shared" si="182"/>
        <v>1</v>
      </c>
      <c r="DP77">
        <f t="shared" si="183"/>
        <v>0</v>
      </c>
      <c r="DQ77">
        <f t="shared" si="184"/>
        <v>0</v>
      </c>
      <c r="DR77">
        <f t="shared" si="185"/>
        <v>1</v>
      </c>
      <c r="DS77">
        <f t="shared" si="186"/>
        <v>0</v>
      </c>
      <c r="DT77">
        <f t="shared" si="187"/>
        <v>0</v>
      </c>
      <c r="DU77">
        <f t="shared" si="188"/>
        <v>0</v>
      </c>
      <c r="DV77">
        <f t="shared" si="189"/>
        <v>0</v>
      </c>
      <c r="DW77">
        <f t="shared" si="190"/>
        <v>0</v>
      </c>
      <c r="DX77">
        <f t="shared" si="191"/>
        <v>0</v>
      </c>
    </row>
    <row r="78" spans="1:128" ht="12.75">
      <c r="A78" s="9">
        <v>1887</v>
      </c>
      <c r="B78" s="30"/>
      <c r="C78" s="30"/>
      <c r="D78" s="30">
        <v>27740</v>
      </c>
      <c r="E78" s="30">
        <v>273</v>
      </c>
      <c r="F78" s="30">
        <v>35359</v>
      </c>
      <c r="G78" s="30">
        <v>519</v>
      </c>
      <c r="H78" s="30">
        <v>30038</v>
      </c>
      <c r="I78" s="30">
        <v>503</v>
      </c>
      <c r="J78" s="30">
        <v>13574</v>
      </c>
      <c r="K78" s="30">
        <v>295</v>
      </c>
      <c r="L78" s="30">
        <v>16384</v>
      </c>
      <c r="M78" s="30">
        <v>230</v>
      </c>
      <c r="N78" s="30">
        <v>23279</v>
      </c>
      <c r="O78" s="30">
        <v>837</v>
      </c>
      <c r="P78" s="30"/>
      <c r="Q78" s="30"/>
      <c r="R78" s="33">
        <f t="shared" si="113"/>
        <v>35359</v>
      </c>
      <c r="S78" s="33">
        <f t="shared" si="114"/>
        <v>837</v>
      </c>
      <c r="T78" s="43"/>
      <c r="U78" s="43"/>
      <c r="V78" s="43"/>
      <c r="W78" s="43">
        <f t="shared" si="115"/>
        <v>78.4524449220849</v>
      </c>
      <c r="X78" s="43">
        <f t="shared" si="116"/>
        <v>32.61648745519714</v>
      </c>
      <c r="Y78" s="43">
        <f t="shared" si="192"/>
        <v>55.53446618864102</v>
      </c>
      <c r="Z78" s="43">
        <f t="shared" si="117"/>
        <v>100</v>
      </c>
      <c r="AA78" s="43">
        <f t="shared" si="118"/>
        <v>62.00716845878136</v>
      </c>
      <c r="AB78" s="43">
        <f t="shared" si="193"/>
        <v>81.00358422939068</v>
      </c>
      <c r="AC78" s="43">
        <f t="shared" si="119"/>
        <v>84.95149749710116</v>
      </c>
      <c r="AD78" s="43">
        <f t="shared" si="120"/>
        <v>60.09557945041816</v>
      </c>
      <c r="AE78" s="43">
        <f t="shared" si="194"/>
        <v>72.52353847375966</v>
      </c>
      <c r="AF78" s="43">
        <f t="shared" si="121"/>
        <v>38.38909471421703</v>
      </c>
      <c r="AG78" s="43">
        <f t="shared" si="122"/>
        <v>35.24492234169653</v>
      </c>
      <c r="AH78" s="43">
        <f t="shared" si="195"/>
        <v>36.81700852795678</v>
      </c>
      <c r="AI78" s="43">
        <f t="shared" si="107"/>
        <v>46.33615204049889</v>
      </c>
      <c r="AJ78" s="43">
        <f t="shared" si="108"/>
        <v>27.479091995221026</v>
      </c>
      <c r="AK78" s="43">
        <f t="shared" si="109"/>
        <v>36.90762201785996</v>
      </c>
      <c r="AL78" s="43">
        <f t="shared" si="123"/>
        <v>65.83613789982749</v>
      </c>
      <c r="AM78" s="43">
        <f t="shared" si="124"/>
        <v>100</v>
      </c>
      <c r="AN78" s="43">
        <f t="shared" si="146"/>
        <v>82.91806894991375</v>
      </c>
      <c r="AO78" s="43"/>
      <c r="AP78" s="43"/>
      <c r="AQ78" s="43"/>
      <c r="AR78" s="13"/>
      <c r="AS78" s="11">
        <v>1887</v>
      </c>
      <c r="AT78" s="28">
        <f t="shared" si="111"/>
        <v>1.458618220156028</v>
      </c>
      <c r="AU78" s="28">
        <f t="shared" si="147"/>
        <v>1.3059194307803317</v>
      </c>
      <c r="AV78" s="28">
        <f t="shared" si="148"/>
        <v>1.508391594240234</v>
      </c>
      <c r="AW78" s="28">
        <f t="shared" si="149"/>
        <v>1.4930920316809266</v>
      </c>
      <c r="AX78" s="28">
        <f t="shared" si="112"/>
        <v>1.1169281854428443</v>
      </c>
      <c r="AY78" s="28">
        <f t="shared" si="150"/>
        <v>1.143326300603976</v>
      </c>
      <c r="AZ78" s="28">
        <f t="shared" si="196"/>
        <v>1.9698378921440436</v>
      </c>
      <c r="BA78" s="28">
        <f t="shared" si="197"/>
        <v>2.252167470014583</v>
      </c>
      <c r="BB78" s="28">
        <f t="shared" si="125"/>
        <v>1.0236345680099972</v>
      </c>
      <c r="BC78" s="28">
        <f t="shared" si="126"/>
        <v>2.200167462489004</v>
      </c>
      <c r="BD78" s="28">
        <f t="shared" si="103"/>
        <v>2.194765736741106</v>
      </c>
      <c r="BE78" s="28">
        <f t="shared" si="104"/>
        <v>1.965001658428842</v>
      </c>
      <c r="BF78" s="28">
        <f t="shared" si="105"/>
        <v>1.0024611855641223</v>
      </c>
      <c r="BG78" s="28">
        <f t="shared" si="106"/>
        <v>2.2466380768121255</v>
      </c>
      <c r="BH78" s="28">
        <f t="shared" si="110"/>
        <v>1.5046882771739494</v>
      </c>
      <c r="BI78" s="28"/>
      <c r="BJ78" s="28"/>
      <c r="BK78" s="28"/>
      <c r="BL78" s="28"/>
      <c r="BM78" s="28"/>
      <c r="BN78" s="11">
        <v>1887</v>
      </c>
      <c r="BO78">
        <f t="shared" si="151"/>
        <v>0</v>
      </c>
      <c r="BP78">
        <f t="shared" si="127"/>
        <v>0</v>
      </c>
      <c r="BQ78">
        <f t="shared" si="128"/>
        <v>0</v>
      </c>
      <c r="BR78">
        <f t="shared" si="129"/>
        <v>0</v>
      </c>
      <c r="BS78">
        <f t="shared" si="130"/>
        <v>0</v>
      </c>
      <c r="BT78">
        <f t="shared" si="131"/>
        <v>0</v>
      </c>
      <c r="BU78">
        <f t="shared" si="132"/>
        <v>0</v>
      </c>
      <c r="BV78">
        <f t="shared" si="133"/>
        <v>0</v>
      </c>
      <c r="BW78">
        <f t="shared" si="134"/>
        <v>0</v>
      </c>
      <c r="BX78">
        <f t="shared" si="135"/>
        <v>0</v>
      </c>
      <c r="BY78">
        <f t="shared" si="136"/>
        <v>0</v>
      </c>
      <c r="BZ78">
        <f t="shared" si="137"/>
        <v>0</v>
      </c>
      <c r="CA78">
        <f t="shared" si="138"/>
        <v>0</v>
      </c>
      <c r="CB78">
        <f t="shared" si="139"/>
        <v>0</v>
      </c>
      <c r="CC78">
        <f t="shared" si="140"/>
        <v>0</v>
      </c>
      <c r="CD78">
        <f t="shared" si="141"/>
        <v>0</v>
      </c>
      <c r="CE78">
        <f t="shared" si="142"/>
        <v>0</v>
      </c>
      <c r="CF78">
        <f t="shared" si="143"/>
        <v>0</v>
      </c>
      <c r="CG78">
        <f t="shared" si="144"/>
        <v>0</v>
      </c>
      <c r="CH78">
        <f t="shared" si="145"/>
        <v>0</v>
      </c>
      <c r="CI78" s="11">
        <v>1887</v>
      </c>
      <c r="CJ78">
        <f t="shared" si="152"/>
        <v>0</v>
      </c>
      <c r="CK78">
        <f t="shared" si="153"/>
        <v>0</v>
      </c>
      <c r="CL78">
        <f t="shared" si="154"/>
        <v>0</v>
      </c>
      <c r="CM78">
        <f t="shared" si="155"/>
        <v>0</v>
      </c>
      <c r="CN78">
        <f t="shared" si="156"/>
        <v>0</v>
      </c>
      <c r="CO78">
        <f t="shared" si="157"/>
        <v>0</v>
      </c>
      <c r="CP78">
        <f t="shared" si="158"/>
        <v>0</v>
      </c>
      <c r="CQ78">
        <f t="shared" si="159"/>
        <v>0</v>
      </c>
      <c r="CR78">
        <f t="shared" si="160"/>
        <v>0</v>
      </c>
      <c r="CS78">
        <f t="shared" si="161"/>
        <v>0</v>
      </c>
      <c r="CT78">
        <f t="shared" si="162"/>
        <v>0</v>
      </c>
      <c r="CU78">
        <f t="shared" si="163"/>
        <v>0</v>
      </c>
      <c r="CV78">
        <f t="shared" si="164"/>
        <v>0</v>
      </c>
      <c r="CW78">
        <f t="shared" si="165"/>
        <v>0</v>
      </c>
      <c r="CX78">
        <f t="shared" si="166"/>
        <v>0</v>
      </c>
      <c r="CY78">
        <f t="shared" si="167"/>
        <v>0</v>
      </c>
      <c r="CZ78">
        <f t="shared" si="168"/>
        <v>0</v>
      </c>
      <c r="DA78">
        <f t="shared" si="169"/>
        <v>0</v>
      </c>
      <c r="DB78">
        <f t="shared" si="170"/>
        <v>0</v>
      </c>
      <c r="DC78">
        <f t="shared" si="171"/>
        <v>0</v>
      </c>
      <c r="DD78" s="11">
        <v>1887</v>
      </c>
      <c r="DE78">
        <f t="shared" si="172"/>
        <v>0</v>
      </c>
      <c r="DF78">
        <f t="shared" si="173"/>
        <v>0</v>
      </c>
      <c r="DG78">
        <f t="shared" si="174"/>
        <v>0</v>
      </c>
      <c r="DH78">
        <f t="shared" si="175"/>
        <v>0</v>
      </c>
      <c r="DI78">
        <f t="shared" si="176"/>
        <v>0</v>
      </c>
      <c r="DJ78">
        <f t="shared" si="177"/>
        <v>0</v>
      </c>
      <c r="DK78">
        <f t="shared" si="178"/>
        <v>0</v>
      </c>
      <c r="DL78">
        <f t="shared" si="179"/>
        <v>0</v>
      </c>
      <c r="DM78">
        <f t="shared" si="180"/>
        <v>0</v>
      </c>
      <c r="DN78">
        <f t="shared" si="181"/>
        <v>0</v>
      </c>
      <c r="DO78">
        <f t="shared" si="182"/>
        <v>0</v>
      </c>
      <c r="DP78">
        <f t="shared" si="183"/>
        <v>0</v>
      </c>
      <c r="DQ78">
        <f t="shared" si="184"/>
        <v>0</v>
      </c>
      <c r="DR78">
        <f t="shared" si="185"/>
        <v>0</v>
      </c>
      <c r="DS78">
        <f t="shared" si="186"/>
        <v>0</v>
      </c>
      <c r="DT78">
        <f t="shared" si="187"/>
        <v>0</v>
      </c>
      <c r="DU78">
        <f t="shared" si="188"/>
        <v>0</v>
      </c>
      <c r="DV78">
        <f t="shared" si="189"/>
        <v>0</v>
      </c>
      <c r="DW78">
        <f t="shared" si="190"/>
        <v>0</v>
      </c>
      <c r="DX78">
        <f t="shared" si="191"/>
        <v>0</v>
      </c>
    </row>
    <row r="79" spans="1:128" ht="12.75">
      <c r="A79" s="9">
        <v>1888</v>
      </c>
      <c r="B79" s="30"/>
      <c r="C79" s="30"/>
      <c r="D79" s="30">
        <v>27136</v>
      </c>
      <c r="E79" s="30">
        <v>273</v>
      </c>
      <c r="F79" s="30">
        <v>35068</v>
      </c>
      <c r="G79" s="30">
        <v>569</v>
      </c>
      <c r="H79" s="30">
        <v>38013</v>
      </c>
      <c r="I79" s="30">
        <v>504</v>
      </c>
      <c r="J79" s="30">
        <v>13484</v>
      </c>
      <c r="K79" s="30">
        <v>280</v>
      </c>
      <c r="L79" s="30">
        <v>21137</v>
      </c>
      <c r="M79" s="30">
        <v>237</v>
      </c>
      <c r="N79" s="30">
        <v>21482</v>
      </c>
      <c r="O79" s="30">
        <v>900</v>
      </c>
      <c r="P79" s="30"/>
      <c r="Q79" s="30"/>
      <c r="R79" s="33">
        <f t="shared" si="113"/>
        <v>38013</v>
      </c>
      <c r="S79" s="33">
        <f t="shared" si="114"/>
        <v>900</v>
      </c>
      <c r="T79" s="43"/>
      <c r="U79" s="43"/>
      <c r="V79" s="43"/>
      <c r="W79" s="43">
        <f t="shared" si="115"/>
        <v>71.38610475363691</v>
      </c>
      <c r="X79" s="43">
        <f t="shared" si="116"/>
        <v>30.333333333333336</v>
      </c>
      <c r="Y79" s="43">
        <f t="shared" si="192"/>
        <v>50.85971904348513</v>
      </c>
      <c r="Z79" s="43">
        <f t="shared" si="117"/>
        <v>92.25265040907058</v>
      </c>
      <c r="AA79" s="43">
        <f t="shared" si="118"/>
        <v>63.22222222222222</v>
      </c>
      <c r="AB79" s="43">
        <f t="shared" si="193"/>
        <v>77.7374363156464</v>
      </c>
      <c r="AC79" s="43">
        <f t="shared" si="119"/>
        <v>100</v>
      </c>
      <c r="AD79" s="43">
        <f t="shared" si="120"/>
        <v>56.00000000000001</v>
      </c>
      <c r="AE79" s="43">
        <f t="shared" si="194"/>
        <v>78</v>
      </c>
      <c r="AF79" s="43">
        <f t="shared" si="121"/>
        <v>35.47207534264594</v>
      </c>
      <c r="AG79" s="43">
        <f t="shared" si="122"/>
        <v>31.11111111111111</v>
      </c>
      <c r="AH79" s="43">
        <f t="shared" si="195"/>
        <v>33.291593226878526</v>
      </c>
      <c r="AI79" s="43">
        <f t="shared" si="107"/>
        <v>55.60466156314945</v>
      </c>
      <c r="AJ79" s="43">
        <f t="shared" si="108"/>
        <v>26.333333333333332</v>
      </c>
      <c r="AK79" s="43">
        <f t="shared" si="109"/>
        <v>40.96899744824139</v>
      </c>
      <c r="AL79" s="43">
        <f t="shared" si="123"/>
        <v>56.512245810643726</v>
      </c>
      <c r="AM79" s="43">
        <f t="shared" si="124"/>
        <v>100</v>
      </c>
      <c r="AN79" s="43">
        <f t="shared" si="146"/>
        <v>78.25612290532186</v>
      </c>
      <c r="AO79" s="43"/>
      <c r="AP79" s="43"/>
      <c r="AQ79" s="43"/>
      <c r="AR79" s="13"/>
      <c r="AS79" s="11">
        <v>1888</v>
      </c>
      <c r="AT79" s="28">
        <f aca="true" t="shared" si="198" ref="AT79:AT104">MAX(Y79,AB79)/MIN(Y79,AB79)</f>
        <v>1.5284676710302074</v>
      </c>
      <c r="AU79" s="28">
        <f t="shared" si="147"/>
        <v>1.5336301785959512</v>
      </c>
      <c r="AV79" s="28">
        <f t="shared" si="148"/>
        <v>1.5277045678433523</v>
      </c>
      <c r="AW79" s="28">
        <f t="shared" si="149"/>
        <v>1.5386660480450702</v>
      </c>
      <c r="AX79" s="28">
        <f aca="true" t="shared" si="199" ref="AX79:AX104">MAX(AB79,AE79)/MIN(AB79,AE79)</f>
        <v>1.0033775706634764</v>
      </c>
      <c r="AY79" s="28">
        <f t="shared" si="150"/>
        <v>1.003283626991306</v>
      </c>
      <c r="AZ79" s="28">
        <f t="shared" si="196"/>
        <v>2.3429338292234507</v>
      </c>
      <c r="BA79" s="28">
        <f t="shared" si="197"/>
        <v>2.3506271499839326</v>
      </c>
      <c r="BB79" s="28">
        <f t="shared" si="125"/>
        <v>1.0066722883369779</v>
      </c>
      <c r="BC79" s="28">
        <f t="shared" si="126"/>
        <v>2.335047042833738</v>
      </c>
      <c r="BD79" s="28">
        <f t="shared" si="103"/>
        <v>1.8974698224885003</v>
      </c>
      <c r="BE79" s="28">
        <f t="shared" si="104"/>
        <v>1.9038786608957692</v>
      </c>
      <c r="BF79" s="28">
        <f t="shared" si="105"/>
        <v>1.2306108983442818</v>
      </c>
      <c r="BG79" s="28">
        <f t="shared" si="106"/>
        <v>1.9101302882548579</v>
      </c>
      <c r="BH79" s="28">
        <f t="shared" si="110"/>
        <v>1.2414196639236605</v>
      </c>
      <c r="BI79" s="28"/>
      <c r="BJ79" s="28"/>
      <c r="BK79" s="28"/>
      <c r="BL79" s="28"/>
      <c r="BM79" s="28"/>
      <c r="BN79" s="11">
        <v>1888</v>
      </c>
      <c r="BO79">
        <f t="shared" si="151"/>
        <v>0</v>
      </c>
      <c r="BP79">
        <f t="shared" si="127"/>
        <v>0</v>
      </c>
      <c r="BQ79">
        <f t="shared" si="128"/>
        <v>0</v>
      </c>
      <c r="BR79">
        <f t="shared" si="129"/>
        <v>0</v>
      </c>
      <c r="BS79">
        <f t="shared" si="130"/>
        <v>0</v>
      </c>
      <c r="BT79">
        <f t="shared" si="131"/>
        <v>0</v>
      </c>
      <c r="BU79">
        <f t="shared" si="132"/>
        <v>0</v>
      </c>
      <c r="BV79">
        <f t="shared" si="133"/>
        <v>0</v>
      </c>
      <c r="BW79">
        <f t="shared" si="134"/>
        <v>0</v>
      </c>
      <c r="BX79">
        <f t="shared" si="135"/>
        <v>0</v>
      </c>
      <c r="BY79">
        <f t="shared" si="136"/>
        <v>0</v>
      </c>
      <c r="BZ79">
        <f t="shared" si="137"/>
        <v>0</v>
      </c>
      <c r="CA79">
        <f t="shared" si="138"/>
        <v>0</v>
      </c>
      <c r="CB79">
        <f t="shared" si="139"/>
        <v>0</v>
      </c>
      <c r="CC79">
        <f t="shared" si="140"/>
        <v>0</v>
      </c>
      <c r="CD79">
        <f t="shared" si="141"/>
        <v>0</v>
      </c>
      <c r="CE79">
        <f t="shared" si="142"/>
        <v>0</v>
      </c>
      <c r="CF79">
        <f t="shared" si="143"/>
        <v>0</v>
      </c>
      <c r="CG79">
        <f t="shared" si="144"/>
        <v>0</v>
      </c>
      <c r="CH79">
        <f t="shared" si="145"/>
        <v>0</v>
      </c>
      <c r="CI79" s="11">
        <v>1888</v>
      </c>
      <c r="CJ79">
        <f t="shared" si="152"/>
        <v>0</v>
      </c>
      <c r="CK79">
        <f t="shared" si="153"/>
        <v>0</v>
      </c>
      <c r="CL79">
        <f t="shared" si="154"/>
        <v>0</v>
      </c>
      <c r="CM79">
        <f t="shared" si="155"/>
        <v>0</v>
      </c>
      <c r="CN79">
        <f t="shared" si="156"/>
        <v>0</v>
      </c>
      <c r="CO79">
        <f t="shared" si="157"/>
        <v>0</v>
      </c>
      <c r="CP79">
        <f t="shared" si="158"/>
        <v>0</v>
      </c>
      <c r="CQ79">
        <f t="shared" si="159"/>
        <v>0</v>
      </c>
      <c r="CR79">
        <f t="shared" si="160"/>
        <v>0</v>
      </c>
      <c r="CS79">
        <f t="shared" si="161"/>
        <v>0</v>
      </c>
      <c r="CT79">
        <f t="shared" si="162"/>
        <v>0</v>
      </c>
      <c r="CU79">
        <f t="shared" si="163"/>
        <v>0</v>
      </c>
      <c r="CV79">
        <f t="shared" si="164"/>
        <v>0</v>
      </c>
      <c r="CW79">
        <f t="shared" si="165"/>
        <v>0</v>
      </c>
      <c r="CX79">
        <f t="shared" si="166"/>
        <v>0</v>
      </c>
      <c r="CY79">
        <f t="shared" si="167"/>
        <v>0</v>
      </c>
      <c r="CZ79">
        <f t="shared" si="168"/>
        <v>0</v>
      </c>
      <c r="DA79">
        <f t="shared" si="169"/>
        <v>0</v>
      </c>
      <c r="DB79">
        <f t="shared" si="170"/>
        <v>0</v>
      </c>
      <c r="DC79">
        <f t="shared" si="171"/>
        <v>0</v>
      </c>
      <c r="DD79" s="11">
        <v>1888</v>
      </c>
      <c r="DE79">
        <f t="shared" si="172"/>
        <v>0</v>
      </c>
      <c r="DF79">
        <f t="shared" si="173"/>
        <v>0</v>
      </c>
      <c r="DG79">
        <f t="shared" si="174"/>
        <v>0</v>
      </c>
      <c r="DH79">
        <f t="shared" si="175"/>
        <v>0</v>
      </c>
      <c r="DI79">
        <f t="shared" si="176"/>
        <v>0</v>
      </c>
      <c r="DJ79">
        <f t="shared" si="177"/>
        <v>0</v>
      </c>
      <c r="DK79">
        <f t="shared" si="178"/>
        <v>0</v>
      </c>
      <c r="DL79">
        <f t="shared" si="179"/>
        <v>0</v>
      </c>
      <c r="DM79">
        <f t="shared" si="180"/>
        <v>0</v>
      </c>
      <c r="DN79">
        <f t="shared" si="181"/>
        <v>0</v>
      </c>
      <c r="DO79">
        <f t="shared" si="182"/>
        <v>0</v>
      </c>
      <c r="DP79">
        <f t="shared" si="183"/>
        <v>0</v>
      </c>
      <c r="DQ79">
        <f t="shared" si="184"/>
        <v>0</v>
      </c>
      <c r="DR79">
        <f t="shared" si="185"/>
        <v>0</v>
      </c>
      <c r="DS79">
        <f t="shared" si="186"/>
        <v>0</v>
      </c>
      <c r="DT79">
        <f t="shared" si="187"/>
        <v>0</v>
      </c>
      <c r="DU79">
        <f t="shared" si="188"/>
        <v>0</v>
      </c>
      <c r="DV79">
        <f t="shared" si="189"/>
        <v>0</v>
      </c>
      <c r="DW79">
        <f t="shared" si="190"/>
        <v>0</v>
      </c>
      <c r="DX79">
        <f t="shared" si="191"/>
        <v>0</v>
      </c>
    </row>
    <row r="80" spans="1:128" ht="12.75">
      <c r="A80" s="9">
        <v>1889</v>
      </c>
      <c r="B80" s="30"/>
      <c r="C80" s="30"/>
      <c r="D80" s="30">
        <v>28990</v>
      </c>
      <c r="E80" s="30">
        <v>275</v>
      </c>
      <c r="F80" s="30">
        <v>36677</v>
      </c>
      <c r="G80" s="30">
        <v>589</v>
      </c>
      <c r="H80" s="30">
        <v>25670</v>
      </c>
      <c r="I80" s="30">
        <v>504</v>
      </c>
      <c r="J80" s="30">
        <v>12947</v>
      </c>
      <c r="K80" s="30">
        <v>275</v>
      </c>
      <c r="L80" s="30">
        <v>16296</v>
      </c>
      <c r="M80" s="30">
        <v>256</v>
      </c>
      <c r="N80" s="30">
        <v>27233</v>
      </c>
      <c r="O80" s="30">
        <v>843</v>
      </c>
      <c r="P80" s="30"/>
      <c r="Q80" s="30"/>
      <c r="R80" s="33">
        <f t="shared" si="113"/>
        <v>36677</v>
      </c>
      <c r="S80" s="33">
        <f t="shared" si="114"/>
        <v>843</v>
      </c>
      <c r="T80" s="43"/>
      <c r="U80" s="43"/>
      <c r="V80" s="43"/>
      <c r="W80" s="43">
        <f t="shared" si="115"/>
        <v>79.04136107097091</v>
      </c>
      <c r="X80" s="43">
        <f t="shared" si="116"/>
        <v>32.62158956109134</v>
      </c>
      <c r="Y80" s="43">
        <f t="shared" si="192"/>
        <v>55.831475316031124</v>
      </c>
      <c r="Z80" s="43">
        <f t="shared" si="117"/>
        <v>100</v>
      </c>
      <c r="AA80" s="43">
        <f t="shared" si="118"/>
        <v>69.86951364175563</v>
      </c>
      <c r="AB80" s="43">
        <f t="shared" si="193"/>
        <v>84.93475682087782</v>
      </c>
      <c r="AC80" s="43">
        <f t="shared" si="119"/>
        <v>69.98936663303978</v>
      </c>
      <c r="AD80" s="43">
        <f t="shared" si="120"/>
        <v>59.7864768683274</v>
      </c>
      <c r="AE80" s="43">
        <f t="shared" si="194"/>
        <v>64.88792175068359</v>
      </c>
      <c r="AF80" s="43">
        <f t="shared" si="121"/>
        <v>35.300051803582626</v>
      </c>
      <c r="AG80" s="43">
        <f t="shared" si="122"/>
        <v>32.62158956109134</v>
      </c>
      <c r="AH80" s="43">
        <f t="shared" si="195"/>
        <v>33.96082068233699</v>
      </c>
      <c r="AI80" s="43">
        <f t="shared" si="107"/>
        <v>44.43111486762821</v>
      </c>
      <c r="AJ80" s="43">
        <f t="shared" si="108"/>
        <v>30.36773428232503</v>
      </c>
      <c r="AK80" s="43">
        <f t="shared" si="109"/>
        <v>37.39942457497662</v>
      </c>
      <c r="AL80" s="43">
        <f t="shared" si="123"/>
        <v>74.25089293017423</v>
      </c>
      <c r="AM80" s="43">
        <f t="shared" si="124"/>
        <v>100</v>
      </c>
      <c r="AN80" s="43">
        <f t="shared" si="146"/>
        <v>87.12544646508712</v>
      </c>
      <c r="AO80" s="43"/>
      <c r="AP80" s="43"/>
      <c r="AQ80" s="43"/>
      <c r="AR80" s="13"/>
      <c r="AS80" s="11">
        <v>1889</v>
      </c>
      <c r="AT80" s="28">
        <f t="shared" si="198"/>
        <v>1.5212701498591807</v>
      </c>
      <c r="AU80" s="28">
        <f t="shared" si="147"/>
        <v>1.162210408795199</v>
      </c>
      <c r="AV80" s="28">
        <f t="shared" si="148"/>
        <v>1.6439966465553955</v>
      </c>
      <c r="AW80" s="28">
        <f t="shared" si="149"/>
        <v>1.5605076880365085</v>
      </c>
      <c r="AX80" s="28">
        <f t="shared" si="199"/>
        <v>1.308945556111651</v>
      </c>
      <c r="AY80" s="28">
        <f t="shared" si="150"/>
        <v>1.3427066873839162</v>
      </c>
      <c r="AZ80" s="28">
        <f t="shared" si="196"/>
        <v>1.9106700146510822</v>
      </c>
      <c r="BA80" s="28">
        <f t="shared" si="197"/>
        <v>2.565469406055933</v>
      </c>
      <c r="BB80" s="28">
        <f t="shared" si="125"/>
        <v>1.0257926169003972</v>
      </c>
      <c r="BC80" s="28">
        <f t="shared" si="126"/>
        <v>2.5009630248733172</v>
      </c>
      <c r="BD80" s="28">
        <f t="shared" si="103"/>
        <v>2.2710177438854595</v>
      </c>
      <c r="BE80" s="28">
        <f t="shared" si="104"/>
        <v>1.7349978639537438</v>
      </c>
      <c r="BF80" s="28">
        <f t="shared" si="105"/>
        <v>1.1012520847126657</v>
      </c>
      <c r="BG80" s="28">
        <f t="shared" si="106"/>
        <v>2.329593234527502</v>
      </c>
      <c r="BH80" s="28">
        <f t="shared" si="110"/>
        <v>1.4928431640466229</v>
      </c>
      <c r="BI80" s="28"/>
      <c r="BJ80" s="28"/>
      <c r="BK80" s="28"/>
      <c r="BL80" s="28"/>
      <c r="BM80" s="28"/>
      <c r="BN80" s="11">
        <v>1889</v>
      </c>
      <c r="BO80">
        <f t="shared" si="151"/>
        <v>0</v>
      </c>
      <c r="BP80">
        <f t="shared" si="127"/>
        <v>0</v>
      </c>
      <c r="BQ80">
        <f t="shared" si="128"/>
        <v>0</v>
      </c>
      <c r="BR80">
        <f t="shared" si="129"/>
        <v>0</v>
      </c>
      <c r="BS80">
        <f t="shared" si="130"/>
        <v>0</v>
      </c>
      <c r="BT80">
        <f t="shared" si="131"/>
        <v>0</v>
      </c>
      <c r="BU80">
        <f t="shared" si="132"/>
        <v>0</v>
      </c>
      <c r="BV80">
        <f t="shared" si="133"/>
        <v>1</v>
      </c>
      <c r="BW80">
        <f t="shared" si="134"/>
        <v>0</v>
      </c>
      <c r="BX80">
        <f t="shared" si="135"/>
        <v>1</v>
      </c>
      <c r="BY80">
        <f t="shared" si="136"/>
        <v>0</v>
      </c>
      <c r="BZ80">
        <f t="shared" si="137"/>
        <v>0</v>
      </c>
      <c r="CA80">
        <f t="shared" si="138"/>
        <v>0</v>
      </c>
      <c r="CB80">
        <f t="shared" si="139"/>
        <v>0</v>
      </c>
      <c r="CC80">
        <f t="shared" si="140"/>
        <v>0</v>
      </c>
      <c r="CD80">
        <f t="shared" si="141"/>
        <v>0</v>
      </c>
      <c r="CE80">
        <f t="shared" si="142"/>
        <v>0</v>
      </c>
      <c r="CF80">
        <f t="shared" si="143"/>
        <v>0</v>
      </c>
      <c r="CG80">
        <f t="shared" si="144"/>
        <v>0</v>
      </c>
      <c r="CH80">
        <f t="shared" si="145"/>
        <v>0</v>
      </c>
      <c r="CI80" s="11">
        <v>1889</v>
      </c>
      <c r="CJ80">
        <f t="shared" si="152"/>
        <v>0</v>
      </c>
      <c r="CK80">
        <f t="shared" si="153"/>
        <v>0</v>
      </c>
      <c r="CL80">
        <f t="shared" si="154"/>
        <v>0</v>
      </c>
      <c r="CM80">
        <f t="shared" si="155"/>
        <v>0</v>
      </c>
      <c r="CN80">
        <f t="shared" si="156"/>
        <v>0</v>
      </c>
      <c r="CO80">
        <f t="shared" si="157"/>
        <v>0</v>
      </c>
      <c r="CP80">
        <f t="shared" si="158"/>
        <v>0</v>
      </c>
      <c r="CQ80">
        <f t="shared" si="159"/>
        <v>0</v>
      </c>
      <c r="CR80">
        <f t="shared" si="160"/>
        <v>0</v>
      </c>
      <c r="CS80">
        <f t="shared" si="161"/>
        <v>0</v>
      </c>
      <c r="CT80">
        <f t="shared" si="162"/>
        <v>0</v>
      </c>
      <c r="CU80">
        <f t="shared" si="163"/>
        <v>0</v>
      </c>
      <c r="CV80">
        <f t="shared" si="164"/>
        <v>0</v>
      </c>
      <c r="CW80">
        <f t="shared" si="165"/>
        <v>0</v>
      </c>
      <c r="CX80">
        <f t="shared" si="166"/>
        <v>0</v>
      </c>
      <c r="CY80">
        <f t="shared" si="167"/>
        <v>0</v>
      </c>
      <c r="CZ80">
        <f t="shared" si="168"/>
        <v>0</v>
      </c>
      <c r="DA80">
        <f t="shared" si="169"/>
        <v>0</v>
      </c>
      <c r="DB80">
        <f t="shared" si="170"/>
        <v>0</v>
      </c>
      <c r="DC80">
        <f t="shared" si="171"/>
        <v>0</v>
      </c>
      <c r="DD80" s="11">
        <v>1889</v>
      </c>
      <c r="DE80">
        <f t="shared" si="172"/>
        <v>0</v>
      </c>
      <c r="DF80">
        <f t="shared" si="173"/>
        <v>0</v>
      </c>
      <c r="DG80">
        <f t="shared" si="174"/>
        <v>0</v>
      </c>
      <c r="DH80">
        <f t="shared" si="175"/>
        <v>0</v>
      </c>
      <c r="DI80">
        <f t="shared" si="176"/>
        <v>0</v>
      </c>
      <c r="DJ80">
        <f t="shared" si="177"/>
        <v>0</v>
      </c>
      <c r="DK80">
        <f t="shared" si="178"/>
        <v>0</v>
      </c>
      <c r="DL80">
        <f t="shared" si="179"/>
        <v>0</v>
      </c>
      <c r="DM80">
        <f t="shared" si="180"/>
        <v>0</v>
      </c>
      <c r="DN80">
        <f t="shared" si="181"/>
        <v>0</v>
      </c>
      <c r="DO80">
        <f t="shared" si="182"/>
        <v>0</v>
      </c>
      <c r="DP80">
        <f t="shared" si="183"/>
        <v>0</v>
      </c>
      <c r="DQ80">
        <f t="shared" si="184"/>
        <v>0</v>
      </c>
      <c r="DR80">
        <f t="shared" si="185"/>
        <v>0</v>
      </c>
      <c r="DS80">
        <f t="shared" si="186"/>
        <v>0</v>
      </c>
      <c r="DT80">
        <f t="shared" si="187"/>
        <v>0</v>
      </c>
      <c r="DU80">
        <f t="shared" si="188"/>
        <v>0</v>
      </c>
      <c r="DV80">
        <f t="shared" si="189"/>
        <v>0</v>
      </c>
      <c r="DW80">
        <f t="shared" si="190"/>
        <v>0</v>
      </c>
      <c r="DX80">
        <f t="shared" si="191"/>
        <v>0</v>
      </c>
    </row>
    <row r="81" spans="1:128" ht="12.75">
      <c r="A81" s="9">
        <v>1890</v>
      </c>
      <c r="B81" s="30"/>
      <c r="C81" s="30"/>
      <c r="D81" s="30">
        <v>29602</v>
      </c>
      <c r="E81" s="30">
        <v>278</v>
      </c>
      <c r="F81" s="30">
        <v>36771</v>
      </c>
      <c r="G81" s="30">
        <v>596</v>
      </c>
      <c r="H81" s="30">
        <v>37454</v>
      </c>
      <c r="I81" s="30">
        <v>505</v>
      </c>
      <c r="J81" s="30">
        <v>12801</v>
      </c>
      <c r="K81" s="30">
        <v>332</v>
      </c>
      <c r="L81" s="30">
        <v>15198</v>
      </c>
      <c r="M81" s="30">
        <v>257</v>
      </c>
      <c r="N81" s="30">
        <v>30191</v>
      </c>
      <c r="O81" s="30">
        <v>844</v>
      </c>
      <c r="P81" s="30"/>
      <c r="Q81" s="30"/>
      <c r="R81" s="33">
        <f t="shared" si="113"/>
        <v>37454</v>
      </c>
      <c r="S81" s="33">
        <f t="shared" si="114"/>
        <v>844</v>
      </c>
      <c r="T81" s="43"/>
      <c r="U81" s="43"/>
      <c r="V81" s="43"/>
      <c r="W81" s="43">
        <f t="shared" si="115"/>
        <v>79.0356170235489</v>
      </c>
      <c r="X81" s="43">
        <f t="shared" si="116"/>
        <v>32.93838862559242</v>
      </c>
      <c r="Y81" s="43">
        <f t="shared" si="192"/>
        <v>55.98700282457065</v>
      </c>
      <c r="Z81" s="43">
        <f t="shared" si="117"/>
        <v>98.17642975383136</v>
      </c>
      <c r="AA81" s="43">
        <f t="shared" si="118"/>
        <v>70.61611374407583</v>
      </c>
      <c r="AB81" s="43">
        <f t="shared" si="193"/>
        <v>84.3962717489536</v>
      </c>
      <c r="AC81" s="43">
        <f t="shared" si="119"/>
        <v>100</v>
      </c>
      <c r="AD81" s="43">
        <f t="shared" si="120"/>
        <v>59.834123222748815</v>
      </c>
      <c r="AE81" s="43">
        <f t="shared" si="194"/>
        <v>79.91706161137441</v>
      </c>
      <c r="AF81" s="43">
        <f t="shared" si="121"/>
        <v>34.177924921236716</v>
      </c>
      <c r="AG81" s="43">
        <f t="shared" si="122"/>
        <v>39.33649289099526</v>
      </c>
      <c r="AH81" s="43">
        <f t="shared" si="195"/>
        <v>36.75720890611599</v>
      </c>
      <c r="AI81" s="43">
        <f t="shared" si="107"/>
        <v>40.57777540449618</v>
      </c>
      <c r="AJ81" s="43">
        <f t="shared" si="108"/>
        <v>30.450236966824644</v>
      </c>
      <c r="AK81" s="43">
        <f t="shared" si="109"/>
        <v>35.51400618566041</v>
      </c>
      <c r="AL81" s="43">
        <f t="shared" si="123"/>
        <v>80.60821274096224</v>
      </c>
      <c r="AM81" s="43">
        <f t="shared" si="124"/>
        <v>100</v>
      </c>
      <c r="AN81" s="43">
        <f t="shared" si="146"/>
        <v>90.30410637048112</v>
      </c>
      <c r="AO81" s="43"/>
      <c r="AP81" s="43"/>
      <c r="AQ81" s="43"/>
      <c r="AR81" s="13"/>
      <c r="AS81" s="11">
        <v>1890</v>
      </c>
      <c r="AT81" s="28">
        <f t="shared" si="198"/>
        <v>1.5074261434104694</v>
      </c>
      <c r="AU81" s="28">
        <f t="shared" si="147"/>
        <v>1.4274216796670838</v>
      </c>
      <c r="AV81" s="28">
        <f t="shared" si="148"/>
        <v>1.5231570755976263</v>
      </c>
      <c r="AW81" s="28">
        <f t="shared" si="149"/>
        <v>1.612947680972305</v>
      </c>
      <c r="AX81" s="28">
        <f t="shared" si="199"/>
        <v>1.0560482335969879</v>
      </c>
      <c r="AY81" s="28">
        <f t="shared" si="150"/>
        <v>1.129972806177703</v>
      </c>
      <c r="AZ81" s="28">
        <f t="shared" si="196"/>
        <v>2.174187431246367</v>
      </c>
      <c r="BA81" s="28">
        <f t="shared" si="197"/>
        <v>2.456772672841749</v>
      </c>
      <c r="BB81" s="28">
        <f t="shared" si="125"/>
        <v>1.0700011327408048</v>
      </c>
      <c r="BC81" s="28">
        <f t="shared" si="126"/>
        <v>2.2960467962764985</v>
      </c>
      <c r="BD81" s="28">
        <f t="shared" si="103"/>
        <v>2.3764221729237214</v>
      </c>
      <c r="BE81" s="28">
        <f t="shared" si="104"/>
        <v>2.250297000951775</v>
      </c>
      <c r="BF81" s="28">
        <f t="shared" si="105"/>
        <v>1.0350059836661725</v>
      </c>
      <c r="BG81" s="28">
        <f t="shared" si="106"/>
        <v>2.5427744168987463</v>
      </c>
      <c r="BH81" s="28">
        <f t="shared" si="110"/>
        <v>1.5764766873070117</v>
      </c>
      <c r="BI81" s="28"/>
      <c r="BJ81" s="28"/>
      <c r="BK81" s="28"/>
      <c r="BL81" s="28"/>
      <c r="BM81" s="28"/>
      <c r="BN81" s="11">
        <v>1890</v>
      </c>
      <c r="BO81">
        <f t="shared" si="151"/>
        <v>0</v>
      </c>
      <c r="BP81">
        <f t="shared" si="127"/>
        <v>0</v>
      </c>
      <c r="BQ81">
        <f t="shared" si="128"/>
        <v>0</v>
      </c>
      <c r="BR81">
        <f t="shared" si="129"/>
        <v>0</v>
      </c>
      <c r="BS81">
        <f t="shared" si="130"/>
        <v>0</v>
      </c>
      <c r="BT81">
        <f t="shared" si="131"/>
        <v>0</v>
      </c>
      <c r="BU81">
        <f t="shared" si="132"/>
        <v>0</v>
      </c>
      <c r="BV81">
        <f t="shared" si="133"/>
        <v>0</v>
      </c>
      <c r="BW81">
        <f t="shared" si="134"/>
        <v>0</v>
      </c>
      <c r="BX81">
        <f t="shared" si="135"/>
        <v>0</v>
      </c>
      <c r="BY81">
        <f t="shared" si="136"/>
        <v>0</v>
      </c>
      <c r="BZ81">
        <f t="shared" si="137"/>
        <v>0</v>
      </c>
      <c r="CA81">
        <f t="shared" si="138"/>
        <v>0</v>
      </c>
      <c r="CB81">
        <f t="shared" si="139"/>
        <v>1</v>
      </c>
      <c r="CC81">
        <f t="shared" si="140"/>
        <v>0</v>
      </c>
      <c r="CD81">
        <f t="shared" si="141"/>
        <v>0</v>
      </c>
      <c r="CE81">
        <f t="shared" si="142"/>
        <v>0</v>
      </c>
      <c r="CF81">
        <f t="shared" si="143"/>
        <v>0</v>
      </c>
      <c r="CG81">
        <f t="shared" si="144"/>
        <v>0</v>
      </c>
      <c r="CH81">
        <f t="shared" si="145"/>
        <v>0</v>
      </c>
      <c r="CI81" s="11">
        <v>1890</v>
      </c>
      <c r="CJ81">
        <f t="shared" si="152"/>
        <v>0</v>
      </c>
      <c r="CK81">
        <f t="shared" si="153"/>
        <v>0</v>
      </c>
      <c r="CL81">
        <f t="shared" si="154"/>
        <v>0</v>
      </c>
      <c r="CM81">
        <f t="shared" si="155"/>
        <v>0</v>
      </c>
      <c r="CN81">
        <f t="shared" si="156"/>
        <v>0</v>
      </c>
      <c r="CO81">
        <f t="shared" si="157"/>
        <v>0</v>
      </c>
      <c r="CP81">
        <f t="shared" si="158"/>
        <v>0</v>
      </c>
      <c r="CQ81">
        <f t="shared" si="159"/>
        <v>0</v>
      </c>
      <c r="CR81">
        <f t="shared" si="160"/>
        <v>0</v>
      </c>
      <c r="CS81">
        <f t="shared" si="161"/>
        <v>0</v>
      </c>
      <c r="CT81">
        <f t="shared" si="162"/>
        <v>0</v>
      </c>
      <c r="CU81">
        <f t="shared" si="163"/>
        <v>0</v>
      </c>
      <c r="CV81">
        <f t="shared" si="164"/>
        <v>0</v>
      </c>
      <c r="CW81">
        <f t="shared" si="165"/>
        <v>0</v>
      </c>
      <c r="CX81">
        <f t="shared" si="166"/>
        <v>0</v>
      </c>
      <c r="CY81">
        <f t="shared" si="167"/>
        <v>0</v>
      </c>
      <c r="CZ81">
        <f t="shared" si="168"/>
        <v>0</v>
      </c>
      <c r="DA81">
        <f t="shared" si="169"/>
        <v>0</v>
      </c>
      <c r="DB81">
        <f t="shared" si="170"/>
        <v>0</v>
      </c>
      <c r="DC81">
        <f t="shared" si="171"/>
        <v>0</v>
      </c>
      <c r="DD81" s="11">
        <v>1890</v>
      </c>
      <c r="DE81">
        <f t="shared" si="172"/>
        <v>0</v>
      </c>
      <c r="DF81">
        <f t="shared" si="173"/>
        <v>0</v>
      </c>
      <c r="DG81">
        <f t="shared" si="174"/>
        <v>0</v>
      </c>
      <c r="DH81">
        <f t="shared" si="175"/>
        <v>0</v>
      </c>
      <c r="DI81">
        <f t="shared" si="176"/>
        <v>0</v>
      </c>
      <c r="DJ81">
        <f t="shared" si="177"/>
        <v>0</v>
      </c>
      <c r="DK81">
        <f t="shared" si="178"/>
        <v>0</v>
      </c>
      <c r="DL81">
        <f t="shared" si="179"/>
        <v>0</v>
      </c>
      <c r="DM81">
        <f t="shared" si="180"/>
        <v>0</v>
      </c>
      <c r="DN81">
        <f t="shared" si="181"/>
        <v>0</v>
      </c>
      <c r="DO81">
        <f t="shared" si="182"/>
        <v>0</v>
      </c>
      <c r="DP81">
        <f t="shared" si="183"/>
        <v>0</v>
      </c>
      <c r="DQ81">
        <f t="shared" si="184"/>
        <v>0</v>
      </c>
      <c r="DR81">
        <f t="shared" si="185"/>
        <v>0</v>
      </c>
      <c r="DS81">
        <f t="shared" si="186"/>
        <v>0</v>
      </c>
      <c r="DT81">
        <f t="shared" si="187"/>
        <v>0</v>
      </c>
      <c r="DU81">
        <f t="shared" si="188"/>
        <v>0</v>
      </c>
      <c r="DV81">
        <f t="shared" si="189"/>
        <v>0</v>
      </c>
      <c r="DW81">
        <f t="shared" si="190"/>
        <v>0</v>
      </c>
      <c r="DX81">
        <f t="shared" si="191"/>
        <v>0</v>
      </c>
    </row>
    <row r="82" spans="1:128" ht="12.75">
      <c r="A82" s="9">
        <v>1891</v>
      </c>
      <c r="B82" s="30"/>
      <c r="C82" s="30"/>
      <c r="D82" s="30">
        <v>29742</v>
      </c>
      <c r="E82" s="30">
        <v>281</v>
      </c>
      <c r="F82" s="30">
        <v>37244</v>
      </c>
      <c r="G82" s="30">
        <v>605</v>
      </c>
      <c r="H82" s="30">
        <v>28276</v>
      </c>
      <c r="I82" s="30">
        <v>524</v>
      </c>
      <c r="J82" s="30">
        <v>13455</v>
      </c>
      <c r="K82" s="30">
        <v>315</v>
      </c>
      <c r="L82" s="30">
        <v>13827</v>
      </c>
      <c r="M82" s="30">
        <v>265</v>
      </c>
      <c r="N82" s="30">
        <v>34531</v>
      </c>
      <c r="O82" s="30">
        <v>871</v>
      </c>
      <c r="P82" s="30"/>
      <c r="Q82" s="30"/>
      <c r="R82" s="33">
        <f t="shared" si="113"/>
        <v>37244</v>
      </c>
      <c r="S82" s="33">
        <f t="shared" si="114"/>
        <v>871</v>
      </c>
      <c r="T82" s="43"/>
      <c r="U82" s="43"/>
      <c r="V82" s="43"/>
      <c r="W82" s="43">
        <f t="shared" si="115"/>
        <v>79.85715819997851</v>
      </c>
      <c r="X82" s="43">
        <f t="shared" si="116"/>
        <v>32.26176808266361</v>
      </c>
      <c r="Y82" s="43">
        <f t="shared" si="192"/>
        <v>56.05946314132106</v>
      </c>
      <c r="Z82" s="43">
        <f t="shared" si="117"/>
        <v>100</v>
      </c>
      <c r="AA82" s="43">
        <f t="shared" si="118"/>
        <v>69.46039035591275</v>
      </c>
      <c r="AB82" s="43">
        <f t="shared" si="193"/>
        <v>84.73019517795638</v>
      </c>
      <c r="AC82" s="43">
        <f t="shared" si="119"/>
        <v>75.9209537106648</v>
      </c>
      <c r="AD82" s="43">
        <f t="shared" si="120"/>
        <v>60.160734787600454</v>
      </c>
      <c r="AE82" s="43">
        <f t="shared" si="194"/>
        <v>68.04084424913263</v>
      </c>
      <c r="AF82" s="43">
        <f t="shared" si="121"/>
        <v>36.126624422725804</v>
      </c>
      <c r="AG82" s="43">
        <f t="shared" si="122"/>
        <v>36.165327210103335</v>
      </c>
      <c r="AH82" s="43">
        <f t="shared" si="195"/>
        <v>36.14597581641457</v>
      </c>
      <c r="AI82" s="43">
        <f t="shared" si="107"/>
        <v>37.12544302437977</v>
      </c>
      <c r="AJ82" s="43">
        <f t="shared" si="108"/>
        <v>30.424799081515495</v>
      </c>
      <c r="AK82" s="43">
        <f t="shared" si="109"/>
        <v>33.77512105294763</v>
      </c>
      <c r="AL82" s="43">
        <f t="shared" si="123"/>
        <v>92.71560519815272</v>
      </c>
      <c r="AM82" s="43">
        <f t="shared" si="124"/>
        <v>100</v>
      </c>
      <c r="AN82" s="43">
        <f t="shared" si="146"/>
        <v>96.35780259907636</v>
      </c>
      <c r="AO82" s="43"/>
      <c r="AP82" s="43"/>
      <c r="AQ82" s="43"/>
      <c r="AR82" s="13"/>
      <c r="AS82" s="11">
        <v>1891</v>
      </c>
      <c r="AT82" s="28">
        <f t="shared" si="198"/>
        <v>1.5114342954794069</v>
      </c>
      <c r="AU82" s="28">
        <f t="shared" si="147"/>
        <v>1.2137262905570028</v>
      </c>
      <c r="AV82" s="28">
        <f t="shared" si="148"/>
        <v>1.550918515135602</v>
      </c>
      <c r="AW82" s="28">
        <f t="shared" si="149"/>
        <v>1.7188498997246313</v>
      </c>
      <c r="AX82" s="28">
        <f t="shared" si="199"/>
        <v>1.2452843011135402</v>
      </c>
      <c r="AY82" s="28">
        <f t="shared" si="150"/>
        <v>1.4161758817433354</v>
      </c>
      <c r="AZ82" s="28">
        <f t="shared" si="196"/>
        <v>1.8823905763317088</v>
      </c>
      <c r="BA82" s="28">
        <f t="shared" si="197"/>
        <v>2.665796134221903</v>
      </c>
      <c r="BB82" s="28">
        <f t="shared" si="125"/>
        <v>1.137230976474194</v>
      </c>
      <c r="BC82" s="28">
        <f t="shared" si="126"/>
        <v>2.3441114332699464</v>
      </c>
      <c r="BD82" s="28">
        <f t="shared" si="103"/>
        <v>2.5086570391599463</v>
      </c>
      <c r="BE82" s="28">
        <f t="shared" si="104"/>
        <v>2.014525548034847</v>
      </c>
      <c r="BF82" s="28">
        <f t="shared" si="105"/>
        <v>1.0701953002551867</v>
      </c>
      <c r="BG82" s="28">
        <f t="shared" si="106"/>
        <v>2.852922494282726</v>
      </c>
      <c r="BH82" s="28">
        <f t="shared" si="110"/>
        <v>1.659785705976874</v>
      </c>
      <c r="BI82" s="28"/>
      <c r="BJ82" s="28"/>
      <c r="BK82" s="28"/>
      <c r="BL82" s="28"/>
      <c r="BM82" s="28"/>
      <c r="BN82" s="11">
        <v>1891</v>
      </c>
      <c r="BO82">
        <f t="shared" si="151"/>
        <v>0</v>
      </c>
      <c r="BP82">
        <f t="shared" si="127"/>
        <v>0</v>
      </c>
      <c r="BQ82">
        <f t="shared" si="128"/>
        <v>0</v>
      </c>
      <c r="BR82">
        <f t="shared" si="129"/>
        <v>0</v>
      </c>
      <c r="BS82">
        <f t="shared" si="130"/>
        <v>0</v>
      </c>
      <c r="BT82">
        <f t="shared" si="131"/>
        <v>0</v>
      </c>
      <c r="BU82">
        <f t="shared" si="132"/>
        <v>0</v>
      </c>
      <c r="BV82">
        <f t="shared" si="133"/>
        <v>1</v>
      </c>
      <c r="BW82">
        <f t="shared" si="134"/>
        <v>0</v>
      </c>
      <c r="BX82">
        <f t="shared" si="135"/>
        <v>0</v>
      </c>
      <c r="BY82">
        <f t="shared" si="136"/>
        <v>1</v>
      </c>
      <c r="BZ82">
        <f t="shared" si="137"/>
        <v>0</v>
      </c>
      <c r="CA82">
        <f t="shared" si="138"/>
        <v>0</v>
      </c>
      <c r="CB82">
        <f t="shared" si="139"/>
        <v>1</v>
      </c>
      <c r="CC82">
        <f t="shared" si="140"/>
        <v>0</v>
      </c>
      <c r="CD82">
        <f t="shared" si="141"/>
        <v>0</v>
      </c>
      <c r="CE82">
        <f t="shared" si="142"/>
        <v>0</v>
      </c>
      <c r="CF82">
        <f t="shared" si="143"/>
        <v>0</v>
      </c>
      <c r="CG82">
        <f t="shared" si="144"/>
        <v>0</v>
      </c>
      <c r="CH82">
        <f t="shared" si="145"/>
        <v>0</v>
      </c>
      <c r="CI82" s="11">
        <v>1891</v>
      </c>
      <c r="CJ82">
        <f t="shared" si="152"/>
        <v>0</v>
      </c>
      <c r="CK82">
        <f t="shared" si="153"/>
        <v>0</v>
      </c>
      <c r="CL82">
        <f t="shared" si="154"/>
        <v>0</v>
      </c>
      <c r="CM82">
        <f t="shared" si="155"/>
        <v>0</v>
      </c>
      <c r="CN82">
        <f t="shared" si="156"/>
        <v>0</v>
      </c>
      <c r="CO82">
        <f t="shared" si="157"/>
        <v>0</v>
      </c>
      <c r="CP82">
        <f t="shared" si="158"/>
        <v>0</v>
      </c>
      <c r="CQ82">
        <f t="shared" si="159"/>
        <v>0</v>
      </c>
      <c r="CR82">
        <f t="shared" si="160"/>
        <v>0</v>
      </c>
      <c r="CS82">
        <f t="shared" si="161"/>
        <v>0</v>
      </c>
      <c r="CT82">
        <f t="shared" si="162"/>
        <v>0</v>
      </c>
      <c r="CU82">
        <f t="shared" si="163"/>
        <v>0</v>
      </c>
      <c r="CV82">
        <f t="shared" si="164"/>
        <v>0</v>
      </c>
      <c r="CW82">
        <f t="shared" si="165"/>
        <v>0</v>
      </c>
      <c r="CX82">
        <f t="shared" si="166"/>
        <v>0</v>
      </c>
      <c r="CY82">
        <f t="shared" si="167"/>
        <v>0</v>
      </c>
      <c r="CZ82">
        <f t="shared" si="168"/>
        <v>0</v>
      </c>
      <c r="DA82">
        <f t="shared" si="169"/>
        <v>0</v>
      </c>
      <c r="DB82">
        <f t="shared" si="170"/>
        <v>0</v>
      </c>
      <c r="DC82">
        <f t="shared" si="171"/>
        <v>0</v>
      </c>
      <c r="DD82" s="11">
        <v>1891</v>
      </c>
      <c r="DE82">
        <f t="shared" si="172"/>
        <v>0</v>
      </c>
      <c r="DF82">
        <f t="shared" si="173"/>
        <v>0</v>
      </c>
      <c r="DG82">
        <f t="shared" si="174"/>
        <v>0</v>
      </c>
      <c r="DH82">
        <f t="shared" si="175"/>
        <v>0</v>
      </c>
      <c r="DI82">
        <f t="shared" si="176"/>
        <v>0</v>
      </c>
      <c r="DJ82">
        <f t="shared" si="177"/>
        <v>0</v>
      </c>
      <c r="DK82">
        <f t="shared" si="178"/>
        <v>0</v>
      </c>
      <c r="DL82">
        <f t="shared" si="179"/>
        <v>0</v>
      </c>
      <c r="DM82">
        <f t="shared" si="180"/>
        <v>0</v>
      </c>
      <c r="DN82">
        <f t="shared" si="181"/>
        <v>0</v>
      </c>
      <c r="DO82">
        <f t="shared" si="182"/>
        <v>0</v>
      </c>
      <c r="DP82">
        <f t="shared" si="183"/>
        <v>0</v>
      </c>
      <c r="DQ82">
        <f t="shared" si="184"/>
        <v>0</v>
      </c>
      <c r="DR82">
        <f t="shared" si="185"/>
        <v>0</v>
      </c>
      <c r="DS82">
        <f t="shared" si="186"/>
        <v>0</v>
      </c>
      <c r="DT82">
        <f t="shared" si="187"/>
        <v>0</v>
      </c>
      <c r="DU82">
        <f t="shared" si="188"/>
        <v>0</v>
      </c>
      <c r="DV82">
        <f t="shared" si="189"/>
        <v>0</v>
      </c>
      <c r="DW82">
        <f t="shared" si="190"/>
        <v>0</v>
      </c>
      <c r="DX82">
        <f t="shared" si="191"/>
        <v>0</v>
      </c>
    </row>
    <row r="83" spans="1:128" ht="12.75">
      <c r="A83" s="9">
        <v>1892</v>
      </c>
      <c r="B83" s="30"/>
      <c r="C83" s="30"/>
      <c r="D83" s="30">
        <v>31871</v>
      </c>
      <c r="E83" s="30">
        <v>288</v>
      </c>
      <c r="F83" s="30">
        <v>36900</v>
      </c>
      <c r="G83" s="30">
        <v>606</v>
      </c>
      <c r="H83" s="30">
        <v>32984</v>
      </c>
      <c r="I83" s="30">
        <v>526</v>
      </c>
      <c r="J83" s="30">
        <v>13116</v>
      </c>
      <c r="K83" s="30">
        <v>324</v>
      </c>
      <c r="L83" s="30">
        <v>13133</v>
      </c>
      <c r="M83" s="30">
        <v>241</v>
      </c>
      <c r="N83" s="30">
        <v>30053</v>
      </c>
      <c r="O83" s="30">
        <v>896</v>
      </c>
      <c r="P83" s="30"/>
      <c r="Q83" s="30"/>
      <c r="R83" s="33">
        <f t="shared" si="113"/>
        <v>36900</v>
      </c>
      <c r="S83" s="33">
        <f t="shared" si="114"/>
        <v>896</v>
      </c>
      <c r="T83" s="43"/>
      <c r="U83" s="43"/>
      <c r="V83" s="43"/>
      <c r="W83" s="43">
        <f t="shared" si="115"/>
        <v>86.37127371273714</v>
      </c>
      <c r="X83" s="43">
        <f t="shared" si="116"/>
        <v>32.142857142857146</v>
      </c>
      <c r="Y83" s="43">
        <f t="shared" si="192"/>
        <v>59.257065427797144</v>
      </c>
      <c r="Z83" s="43">
        <f t="shared" si="117"/>
        <v>100</v>
      </c>
      <c r="AA83" s="43">
        <f t="shared" si="118"/>
        <v>67.63392857142857</v>
      </c>
      <c r="AB83" s="43">
        <f t="shared" si="193"/>
        <v>83.81696428571428</v>
      </c>
      <c r="AC83" s="43">
        <f t="shared" si="119"/>
        <v>89.38753387533876</v>
      </c>
      <c r="AD83" s="43">
        <f t="shared" si="120"/>
        <v>58.70535714285714</v>
      </c>
      <c r="AE83" s="43">
        <f t="shared" si="194"/>
        <v>74.04644550909795</v>
      </c>
      <c r="AF83" s="43">
        <f t="shared" si="121"/>
        <v>35.54471544715447</v>
      </c>
      <c r="AG83" s="43">
        <f t="shared" si="122"/>
        <v>36.160714285714285</v>
      </c>
      <c r="AH83" s="43">
        <f t="shared" si="195"/>
        <v>35.85271486643438</v>
      </c>
      <c r="AI83" s="43">
        <f t="shared" si="107"/>
        <v>35.59078590785908</v>
      </c>
      <c r="AJ83" s="43">
        <f t="shared" si="108"/>
        <v>26.89732142857143</v>
      </c>
      <c r="AK83" s="43">
        <f t="shared" si="109"/>
        <v>31.244053668215255</v>
      </c>
      <c r="AL83" s="43">
        <f t="shared" si="123"/>
        <v>81.44444444444444</v>
      </c>
      <c r="AM83" s="43">
        <f t="shared" si="124"/>
        <v>100</v>
      </c>
      <c r="AN83" s="43">
        <f t="shared" si="146"/>
        <v>90.72222222222223</v>
      </c>
      <c r="AO83" s="43"/>
      <c r="AP83" s="43"/>
      <c r="AQ83" s="43"/>
      <c r="AR83" s="13"/>
      <c r="AS83" s="11">
        <v>1892</v>
      </c>
      <c r="AT83" s="28">
        <f t="shared" si="198"/>
        <v>1.4144636370466672</v>
      </c>
      <c r="AU83" s="28">
        <f t="shared" si="147"/>
        <v>1.2495800285507084</v>
      </c>
      <c r="AV83" s="28">
        <f t="shared" si="148"/>
        <v>1.6527915849205081</v>
      </c>
      <c r="AW83" s="28">
        <f t="shared" si="149"/>
        <v>1.530994178791462</v>
      </c>
      <c r="AX83" s="28">
        <f t="shared" si="199"/>
        <v>1.1319512193926424</v>
      </c>
      <c r="AY83" s="28">
        <f t="shared" si="150"/>
        <v>1.225206984595572</v>
      </c>
      <c r="AZ83" s="28">
        <f t="shared" si="196"/>
        <v>2.065295355873339</v>
      </c>
      <c r="BA83" s="28">
        <f t="shared" si="197"/>
        <v>2.5304142952688125</v>
      </c>
      <c r="BB83" s="28">
        <f t="shared" si="125"/>
        <v>1.0823849681905608</v>
      </c>
      <c r="BC83" s="28">
        <f t="shared" si="126"/>
        <v>2.3378135964867877</v>
      </c>
      <c r="BD83" s="28">
        <f t="shared" si="103"/>
        <v>2.682653319437283</v>
      </c>
      <c r="BE83" s="28">
        <f t="shared" si="104"/>
        <v>2.369937214146633</v>
      </c>
      <c r="BF83" s="28">
        <f t="shared" si="105"/>
        <v>1.1475052260234575</v>
      </c>
      <c r="BG83" s="28">
        <f t="shared" si="106"/>
        <v>2.903663627825426</v>
      </c>
      <c r="BH83" s="28">
        <f t="shared" si="110"/>
        <v>1.8965869812238763</v>
      </c>
      <c r="BI83" s="28"/>
      <c r="BJ83" s="28"/>
      <c r="BK83" s="28"/>
      <c r="BL83" s="28"/>
      <c r="BM83" s="28"/>
      <c r="BN83" s="11">
        <v>1892</v>
      </c>
      <c r="BO83">
        <f t="shared" si="151"/>
        <v>0</v>
      </c>
      <c r="BP83">
        <f t="shared" si="127"/>
        <v>0</v>
      </c>
      <c r="BQ83">
        <f t="shared" si="128"/>
        <v>0</v>
      </c>
      <c r="BR83">
        <f t="shared" si="129"/>
        <v>0</v>
      </c>
      <c r="BS83">
        <f t="shared" si="130"/>
        <v>0</v>
      </c>
      <c r="BT83">
        <f t="shared" si="131"/>
        <v>0</v>
      </c>
      <c r="BU83">
        <f t="shared" si="132"/>
        <v>0</v>
      </c>
      <c r="BV83">
        <f t="shared" si="133"/>
        <v>1</v>
      </c>
      <c r="BW83">
        <f t="shared" si="134"/>
        <v>0</v>
      </c>
      <c r="BX83">
        <f t="shared" si="135"/>
        <v>0</v>
      </c>
      <c r="BY83">
        <f t="shared" si="136"/>
        <v>1</v>
      </c>
      <c r="BZ83">
        <f t="shared" si="137"/>
        <v>0</v>
      </c>
      <c r="CA83">
        <f t="shared" si="138"/>
        <v>0</v>
      </c>
      <c r="CB83">
        <f t="shared" si="139"/>
        <v>1</v>
      </c>
      <c r="CC83">
        <f t="shared" si="140"/>
        <v>0</v>
      </c>
      <c r="CD83">
        <f t="shared" si="141"/>
        <v>0</v>
      </c>
      <c r="CE83">
        <f t="shared" si="142"/>
        <v>0</v>
      </c>
      <c r="CF83">
        <f t="shared" si="143"/>
        <v>0</v>
      </c>
      <c r="CG83">
        <f t="shared" si="144"/>
        <v>0</v>
      </c>
      <c r="CH83">
        <f t="shared" si="145"/>
        <v>0</v>
      </c>
      <c r="CI83" s="11">
        <v>1892</v>
      </c>
      <c r="CJ83">
        <f t="shared" si="152"/>
        <v>0</v>
      </c>
      <c r="CK83">
        <f t="shared" si="153"/>
        <v>0</v>
      </c>
      <c r="CL83">
        <f t="shared" si="154"/>
        <v>0</v>
      </c>
      <c r="CM83">
        <f t="shared" si="155"/>
        <v>0</v>
      </c>
      <c r="CN83">
        <f t="shared" si="156"/>
        <v>0</v>
      </c>
      <c r="CO83">
        <f t="shared" si="157"/>
        <v>0</v>
      </c>
      <c r="CP83">
        <f t="shared" si="158"/>
        <v>0</v>
      </c>
      <c r="CQ83">
        <f t="shared" si="159"/>
        <v>0</v>
      </c>
      <c r="CR83">
        <f t="shared" si="160"/>
        <v>0</v>
      </c>
      <c r="CS83">
        <f t="shared" si="161"/>
        <v>0</v>
      </c>
      <c r="CT83">
        <f t="shared" si="162"/>
        <v>0</v>
      </c>
      <c r="CU83">
        <f t="shared" si="163"/>
        <v>0</v>
      </c>
      <c r="CV83">
        <f t="shared" si="164"/>
        <v>0</v>
      </c>
      <c r="CW83">
        <f t="shared" si="165"/>
        <v>1</v>
      </c>
      <c r="CX83">
        <f t="shared" si="166"/>
        <v>0</v>
      </c>
      <c r="CY83">
        <f t="shared" si="167"/>
        <v>0</v>
      </c>
      <c r="CZ83">
        <f t="shared" si="168"/>
        <v>0</v>
      </c>
      <c r="DA83">
        <f t="shared" si="169"/>
        <v>0</v>
      </c>
      <c r="DB83">
        <f t="shared" si="170"/>
        <v>0</v>
      </c>
      <c r="DC83">
        <f t="shared" si="171"/>
        <v>0</v>
      </c>
      <c r="DD83" s="11">
        <v>1892</v>
      </c>
      <c r="DE83">
        <f t="shared" si="172"/>
        <v>0</v>
      </c>
      <c r="DF83">
        <f t="shared" si="173"/>
        <v>0</v>
      </c>
      <c r="DG83">
        <f t="shared" si="174"/>
        <v>0</v>
      </c>
      <c r="DH83">
        <f t="shared" si="175"/>
        <v>0</v>
      </c>
      <c r="DI83">
        <f t="shared" si="176"/>
        <v>0</v>
      </c>
      <c r="DJ83">
        <f t="shared" si="177"/>
        <v>0</v>
      </c>
      <c r="DK83">
        <f t="shared" si="178"/>
        <v>0</v>
      </c>
      <c r="DL83">
        <f t="shared" si="179"/>
        <v>0</v>
      </c>
      <c r="DM83">
        <f t="shared" si="180"/>
        <v>0</v>
      </c>
      <c r="DN83">
        <f t="shared" si="181"/>
        <v>0</v>
      </c>
      <c r="DO83">
        <f t="shared" si="182"/>
        <v>0</v>
      </c>
      <c r="DP83">
        <f t="shared" si="183"/>
        <v>0</v>
      </c>
      <c r="DQ83">
        <f t="shared" si="184"/>
        <v>0</v>
      </c>
      <c r="DR83">
        <f t="shared" si="185"/>
        <v>0</v>
      </c>
      <c r="DS83">
        <f t="shared" si="186"/>
        <v>0</v>
      </c>
      <c r="DT83">
        <f t="shared" si="187"/>
        <v>0</v>
      </c>
      <c r="DU83">
        <f t="shared" si="188"/>
        <v>0</v>
      </c>
      <c r="DV83">
        <f t="shared" si="189"/>
        <v>0</v>
      </c>
      <c r="DW83">
        <f t="shared" si="190"/>
        <v>0</v>
      </c>
      <c r="DX83">
        <f t="shared" si="191"/>
        <v>0</v>
      </c>
    </row>
    <row r="84" spans="1:128" ht="12.75">
      <c r="A84" s="9">
        <v>1893</v>
      </c>
      <c r="B84" s="30"/>
      <c r="C84" s="30"/>
      <c r="D84" s="30">
        <v>29824</v>
      </c>
      <c r="E84" s="30">
        <v>294</v>
      </c>
      <c r="F84" s="30">
        <v>35917</v>
      </c>
      <c r="G84" s="30">
        <v>610</v>
      </c>
      <c r="H84" s="30">
        <v>35890</v>
      </c>
      <c r="I84" s="30">
        <v>601</v>
      </c>
      <c r="J84" s="30">
        <v>13477</v>
      </c>
      <c r="K84" s="30">
        <v>333</v>
      </c>
      <c r="L84" s="30">
        <v>13174</v>
      </c>
      <c r="M84" s="30">
        <v>264</v>
      </c>
      <c r="N84" s="30">
        <v>32131</v>
      </c>
      <c r="O84" s="30">
        <v>890</v>
      </c>
      <c r="P84" s="30"/>
      <c r="Q84" s="30"/>
      <c r="R84" s="33">
        <f t="shared" si="113"/>
        <v>35917</v>
      </c>
      <c r="S84" s="33">
        <f t="shared" si="114"/>
        <v>890</v>
      </c>
      <c r="T84" s="43"/>
      <c r="U84" s="43"/>
      <c r="V84" s="43"/>
      <c r="W84" s="43">
        <f t="shared" si="115"/>
        <v>83.03588829802044</v>
      </c>
      <c r="X84" s="43">
        <f t="shared" si="116"/>
        <v>33.03370786516854</v>
      </c>
      <c r="Y84" s="43">
        <f t="shared" si="192"/>
        <v>58.03479808159449</v>
      </c>
      <c r="Z84" s="43">
        <f t="shared" si="117"/>
        <v>100</v>
      </c>
      <c r="AA84" s="43">
        <f t="shared" si="118"/>
        <v>68.53932584269663</v>
      </c>
      <c r="AB84" s="43">
        <f t="shared" si="193"/>
        <v>84.26966292134831</v>
      </c>
      <c r="AC84" s="43">
        <f t="shared" si="119"/>
        <v>99.92482668374308</v>
      </c>
      <c r="AD84" s="43">
        <f t="shared" si="120"/>
        <v>67.52808988764045</v>
      </c>
      <c r="AE84" s="43">
        <f t="shared" si="194"/>
        <v>83.72645828569176</v>
      </c>
      <c r="AF84" s="43">
        <f t="shared" si="121"/>
        <v>37.522621599799535</v>
      </c>
      <c r="AG84" s="43">
        <f t="shared" si="122"/>
        <v>37.41573033707865</v>
      </c>
      <c r="AH84" s="43">
        <f t="shared" si="195"/>
        <v>37.46917596843909</v>
      </c>
      <c r="AI84" s="43">
        <f t="shared" si="107"/>
        <v>36.679009939582926</v>
      </c>
      <c r="AJ84" s="43">
        <f t="shared" si="108"/>
        <v>29.662921348314608</v>
      </c>
      <c r="AK84" s="43">
        <f t="shared" si="109"/>
        <v>33.17096564394877</v>
      </c>
      <c r="AL84" s="43">
        <f t="shared" si="123"/>
        <v>89.45903054263997</v>
      </c>
      <c r="AM84" s="43">
        <f t="shared" si="124"/>
        <v>100</v>
      </c>
      <c r="AN84" s="43">
        <f t="shared" si="146"/>
        <v>94.72951527131998</v>
      </c>
      <c r="AO84" s="43"/>
      <c r="AP84" s="43"/>
      <c r="AQ84" s="43"/>
      <c r="AR84" s="13"/>
      <c r="AS84" s="11">
        <v>1893</v>
      </c>
      <c r="AT84" s="28">
        <f t="shared" si="198"/>
        <v>1.4520540383869125</v>
      </c>
      <c r="AU84" s="28">
        <f t="shared" si="147"/>
        <v>1.4426940568997222</v>
      </c>
      <c r="AV84" s="28">
        <f t="shared" si="148"/>
        <v>1.5488677447958334</v>
      </c>
      <c r="AW84" s="28">
        <f t="shared" si="149"/>
        <v>1.6322881857559712</v>
      </c>
      <c r="AX84" s="28">
        <f t="shared" si="199"/>
        <v>1.0064878492029727</v>
      </c>
      <c r="AY84" s="28">
        <f t="shared" si="150"/>
        <v>1.1314167255001226</v>
      </c>
      <c r="AZ84" s="28">
        <f t="shared" si="196"/>
        <v>2.2345422903406242</v>
      </c>
      <c r="BA84" s="28">
        <f t="shared" si="197"/>
        <v>2.5281985211287332</v>
      </c>
      <c r="BB84" s="28">
        <f t="shared" si="125"/>
        <v>1.1241235812196637</v>
      </c>
      <c r="BC84" s="28">
        <f t="shared" si="126"/>
        <v>2.2490396637580194</v>
      </c>
      <c r="BD84" s="28">
        <f aca="true" t="shared" si="200" ref="BD84:BD120">MAX(AB84,AK84)/MIN(AB84,AK84)</f>
        <v>2.5404645684989653</v>
      </c>
      <c r="BE84" s="28">
        <f aca="true" t="shared" si="201" ref="BE84:BE104">MAX(AE84,AK84)/MIN(AE84,AK84)</f>
        <v>2.5240886618857177</v>
      </c>
      <c r="BF84" s="28">
        <f aca="true" t="shared" si="202" ref="BF84:BF104">MAX(AH84,AK84)/MIN(AH84,AK84)</f>
        <v>1.1295774856429126</v>
      </c>
      <c r="BG84" s="28">
        <f t="shared" si="106"/>
        <v>2.8557961287027247</v>
      </c>
      <c r="BH84" s="28">
        <f t="shared" si="110"/>
        <v>1.749566132759886</v>
      </c>
      <c r="BI84" s="28"/>
      <c r="BJ84" s="28"/>
      <c r="BK84" s="28"/>
      <c r="BL84" s="28"/>
      <c r="BM84" s="28"/>
      <c r="BN84" s="11">
        <v>1893</v>
      </c>
      <c r="BO84">
        <f t="shared" si="151"/>
        <v>0</v>
      </c>
      <c r="BP84">
        <f t="shared" si="127"/>
        <v>0</v>
      </c>
      <c r="BQ84">
        <f t="shared" si="128"/>
        <v>0</v>
      </c>
      <c r="BR84">
        <f t="shared" si="129"/>
        <v>0</v>
      </c>
      <c r="BS84">
        <f t="shared" si="130"/>
        <v>0</v>
      </c>
      <c r="BT84">
        <f t="shared" si="131"/>
        <v>0</v>
      </c>
      <c r="BU84">
        <f t="shared" si="132"/>
        <v>0</v>
      </c>
      <c r="BV84">
        <f t="shared" si="133"/>
        <v>1</v>
      </c>
      <c r="BW84">
        <f t="shared" si="134"/>
        <v>0</v>
      </c>
      <c r="BX84">
        <f t="shared" si="135"/>
        <v>0</v>
      </c>
      <c r="BY84">
        <f t="shared" si="136"/>
        <v>1</v>
      </c>
      <c r="BZ84">
        <f t="shared" si="137"/>
        <v>1</v>
      </c>
      <c r="CA84">
        <f t="shared" si="138"/>
        <v>0</v>
      </c>
      <c r="CB84">
        <f t="shared" si="139"/>
        <v>1</v>
      </c>
      <c r="CC84">
        <f t="shared" si="140"/>
        <v>0</v>
      </c>
      <c r="CD84">
        <f t="shared" si="141"/>
        <v>0</v>
      </c>
      <c r="CE84">
        <f t="shared" si="142"/>
        <v>0</v>
      </c>
      <c r="CF84">
        <f t="shared" si="143"/>
        <v>0</v>
      </c>
      <c r="CG84">
        <f t="shared" si="144"/>
        <v>0</v>
      </c>
      <c r="CH84">
        <f t="shared" si="145"/>
        <v>0</v>
      </c>
      <c r="CI84" s="11">
        <v>1893</v>
      </c>
      <c r="CJ84">
        <f t="shared" si="152"/>
        <v>0</v>
      </c>
      <c r="CK84">
        <f t="shared" si="153"/>
        <v>0</v>
      </c>
      <c r="CL84">
        <f t="shared" si="154"/>
        <v>0</v>
      </c>
      <c r="CM84">
        <f t="shared" si="155"/>
        <v>0</v>
      </c>
      <c r="CN84">
        <f t="shared" si="156"/>
        <v>0</v>
      </c>
      <c r="CO84">
        <f t="shared" si="157"/>
        <v>0</v>
      </c>
      <c r="CP84">
        <f t="shared" si="158"/>
        <v>0</v>
      </c>
      <c r="CQ84">
        <f t="shared" si="159"/>
        <v>1</v>
      </c>
      <c r="CR84">
        <f t="shared" si="160"/>
        <v>0</v>
      </c>
      <c r="CS84">
        <f t="shared" si="161"/>
        <v>0</v>
      </c>
      <c r="CT84">
        <f t="shared" si="162"/>
        <v>1</v>
      </c>
      <c r="CU84">
        <f t="shared" si="163"/>
        <v>0</v>
      </c>
      <c r="CV84">
        <f t="shared" si="164"/>
        <v>0</v>
      </c>
      <c r="CW84">
        <f t="shared" si="165"/>
        <v>1</v>
      </c>
      <c r="CX84">
        <f t="shared" si="166"/>
        <v>0</v>
      </c>
      <c r="CY84">
        <f t="shared" si="167"/>
        <v>0</v>
      </c>
      <c r="CZ84">
        <f t="shared" si="168"/>
        <v>0</v>
      </c>
      <c r="DA84">
        <f t="shared" si="169"/>
        <v>0</v>
      </c>
      <c r="DB84">
        <f t="shared" si="170"/>
        <v>0</v>
      </c>
      <c r="DC84">
        <f t="shared" si="171"/>
        <v>0</v>
      </c>
      <c r="DD84" s="11">
        <v>1893</v>
      </c>
      <c r="DE84">
        <f t="shared" si="172"/>
        <v>0</v>
      </c>
      <c r="DF84">
        <f t="shared" si="173"/>
        <v>0</v>
      </c>
      <c r="DG84">
        <f t="shared" si="174"/>
        <v>0</v>
      </c>
      <c r="DH84">
        <f t="shared" si="175"/>
        <v>0</v>
      </c>
      <c r="DI84">
        <f t="shared" si="176"/>
        <v>0</v>
      </c>
      <c r="DJ84">
        <f t="shared" si="177"/>
        <v>0</v>
      </c>
      <c r="DK84">
        <f t="shared" si="178"/>
        <v>0</v>
      </c>
      <c r="DL84">
        <f t="shared" si="179"/>
        <v>0</v>
      </c>
      <c r="DM84">
        <f t="shared" si="180"/>
        <v>0</v>
      </c>
      <c r="DN84">
        <f t="shared" si="181"/>
        <v>0</v>
      </c>
      <c r="DO84">
        <f t="shared" si="182"/>
        <v>0</v>
      </c>
      <c r="DP84">
        <f t="shared" si="183"/>
        <v>0</v>
      </c>
      <c r="DQ84">
        <f t="shared" si="184"/>
        <v>0</v>
      </c>
      <c r="DR84">
        <f t="shared" si="185"/>
        <v>0</v>
      </c>
      <c r="DS84">
        <f t="shared" si="186"/>
        <v>0</v>
      </c>
      <c r="DT84">
        <f t="shared" si="187"/>
        <v>0</v>
      </c>
      <c r="DU84">
        <f t="shared" si="188"/>
        <v>0</v>
      </c>
      <c r="DV84">
        <f t="shared" si="189"/>
        <v>0</v>
      </c>
      <c r="DW84">
        <f t="shared" si="190"/>
        <v>0</v>
      </c>
      <c r="DX84">
        <f t="shared" si="191"/>
        <v>0</v>
      </c>
    </row>
    <row r="85" spans="1:128" ht="12.75">
      <c r="A85" s="9">
        <v>1894</v>
      </c>
      <c r="B85" s="30"/>
      <c r="C85" s="30"/>
      <c r="D85" s="30">
        <v>33168</v>
      </c>
      <c r="E85" s="30">
        <v>302</v>
      </c>
      <c r="F85" s="30">
        <v>36617</v>
      </c>
      <c r="G85" s="30">
        <v>590</v>
      </c>
      <c r="H85" s="30">
        <v>33328</v>
      </c>
      <c r="I85" s="30">
        <v>601</v>
      </c>
      <c r="J85" s="30">
        <v>13319</v>
      </c>
      <c r="K85" s="30">
        <v>307</v>
      </c>
      <c r="L85" s="30">
        <v>11218</v>
      </c>
      <c r="M85" s="30">
        <v>250</v>
      </c>
      <c r="N85" s="30">
        <v>35039</v>
      </c>
      <c r="O85" s="30">
        <v>921</v>
      </c>
      <c r="P85" s="30"/>
      <c r="Q85" s="30"/>
      <c r="R85" s="33">
        <f t="shared" si="113"/>
        <v>36617</v>
      </c>
      <c r="S85" s="33">
        <f t="shared" si="114"/>
        <v>921</v>
      </c>
      <c r="T85" s="43"/>
      <c r="U85" s="43"/>
      <c r="V85" s="43"/>
      <c r="W85" s="43">
        <f t="shared" si="115"/>
        <v>90.58087773438567</v>
      </c>
      <c r="X85" s="43">
        <f t="shared" si="116"/>
        <v>32.79044516829533</v>
      </c>
      <c r="Y85" s="43">
        <f t="shared" si="192"/>
        <v>61.68566145134049</v>
      </c>
      <c r="Z85" s="43">
        <f t="shared" si="117"/>
        <v>100</v>
      </c>
      <c r="AA85" s="43">
        <f t="shared" si="118"/>
        <v>64.06080347448425</v>
      </c>
      <c r="AB85" s="43">
        <f t="shared" si="193"/>
        <v>82.03040173724213</v>
      </c>
      <c r="AC85" s="43">
        <f t="shared" si="119"/>
        <v>91.01783324685255</v>
      </c>
      <c r="AD85" s="43">
        <f t="shared" si="120"/>
        <v>65.25515743756786</v>
      </c>
      <c r="AE85" s="43">
        <f t="shared" si="194"/>
        <v>78.1364953422102</v>
      </c>
      <c r="AF85" s="43">
        <f t="shared" si="121"/>
        <v>36.37381544091542</v>
      </c>
      <c r="AG85" s="43">
        <f t="shared" si="122"/>
        <v>33.33333333333333</v>
      </c>
      <c r="AH85" s="43">
        <f t="shared" si="195"/>
        <v>34.853574387124375</v>
      </c>
      <c r="AI85" s="43">
        <f t="shared" si="107"/>
        <v>30.636043367834613</v>
      </c>
      <c r="AJ85" s="43">
        <f t="shared" si="108"/>
        <v>27.14440825190011</v>
      </c>
      <c r="AK85" s="43">
        <f t="shared" si="109"/>
        <v>28.89022580986736</v>
      </c>
      <c r="AL85" s="43">
        <f t="shared" si="123"/>
        <v>95.69052625829532</v>
      </c>
      <c r="AM85" s="43">
        <f t="shared" si="124"/>
        <v>100</v>
      </c>
      <c r="AN85" s="43">
        <f t="shared" si="146"/>
        <v>97.84526312914767</v>
      </c>
      <c r="AO85" s="43"/>
      <c r="AP85" s="43"/>
      <c r="AQ85" s="43"/>
      <c r="AR85" s="13"/>
      <c r="AS85" s="11">
        <v>1894</v>
      </c>
      <c r="AT85" s="28">
        <f t="shared" si="198"/>
        <v>1.3298131171366327</v>
      </c>
      <c r="AU85" s="28">
        <f t="shared" si="147"/>
        <v>1.2666881330898367</v>
      </c>
      <c r="AV85" s="28">
        <f t="shared" si="148"/>
        <v>1.7698518024632917</v>
      </c>
      <c r="AW85" s="28">
        <f t="shared" si="149"/>
        <v>1.5861913583650384</v>
      </c>
      <c r="AX85" s="28">
        <f t="shared" si="199"/>
        <v>1.0498346691642362</v>
      </c>
      <c r="AY85" s="28">
        <f t="shared" si="150"/>
        <v>1.252235113702247</v>
      </c>
      <c r="AZ85" s="28">
        <f t="shared" si="196"/>
        <v>2.2418502755079093</v>
      </c>
      <c r="BA85" s="28">
        <f t="shared" si="197"/>
        <v>2.80732363465406</v>
      </c>
      <c r="BB85" s="28">
        <f t="shared" si="125"/>
        <v>1.1927926848702184</v>
      </c>
      <c r="BC85" s="28">
        <f t="shared" si="126"/>
        <v>2.353572142303598</v>
      </c>
      <c r="BD85" s="28">
        <f t="shared" si="200"/>
        <v>2.8393825052494024</v>
      </c>
      <c r="BE85" s="28">
        <f t="shared" si="201"/>
        <v>2.70459967521344</v>
      </c>
      <c r="BF85" s="28">
        <f t="shared" si="202"/>
        <v>1.206414052160861</v>
      </c>
      <c r="BG85" s="28">
        <f t="shared" si="106"/>
        <v>3.386794681809962</v>
      </c>
      <c r="BH85" s="28">
        <f t="shared" si="110"/>
        <v>2.1351740847339435</v>
      </c>
      <c r="BI85" s="28"/>
      <c r="BJ85" s="28"/>
      <c r="BK85" s="28"/>
      <c r="BL85" s="28"/>
      <c r="BM85" s="28"/>
      <c r="BN85" s="11">
        <v>1894</v>
      </c>
      <c r="BO85">
        <f t="shared" si="151"/>
        <v>0</v>
      </c>
      <c r="BP85">
        <f t="shared" si="127"/>
        <v>0</v>
      </c>
      <c r="BQ85">
        <f t="shared" si="128"/>
        <v>0</v>
      </c>
      <c r="BR85">
        <f t="shared" si="129"/>
        <v>0</v>
      </c>
      <c r="BS85">
        <f t="shared" si="130"/>
        <v>0</v>
      </c>
      <c r="BT85">
        <f t="shared" si="131"/>
        <v>0</v>
      </c>
      <c r="BU85">
        <f t="shared" si="132"/>
        <v>0</v>
      </c>
      <c r="BV85">
        <f t="shared" si="133"/>
        <v>1</v>
      </c>
      <c r="BW85">
        <f t="shared" si="134"/>
        <v>0</v>
      </c>
      <c r="BX85">
        <f t="shared" si="135"/>
        <v>0</v>
      </c>
      <c r="BY85">
        <f t="shared" si="136"/>
        <v>1</v>
      </c>
      <c r="BZ85">
        <f t="shared" si="137"/>
        <v>1</v>
      </c>
      <c r="CA85">
        <f t="shared" si="138"/>
        <v>0</v>
      </c>
      <c r="CB85">
        <f t="shared" si="139"/>
        <v>1</v>
      </c>
      <c r="CC85">
        <f t="shared" si="140"/>
        <v>0</v>
      </c>
      <c r="CD85">
        <f t="shared" si="141"/>
        <v>0</v>
      </c>
      <c r="CE85">
        <f t="shared" si="142"/>
        <v>0</v>
      </c>
      <c r="CF85">
        <f t="shared" si="143"/>
        <v>0</v>
      </c>
      <c r="CG85">
        <f t="shared" si="144"/>
        <v>0</v>
      </c>
      <c r="CH85">
        <f t="shared" si="145"/>
        <v>0</v>
      </c>
      <c r="CI85" s="11">
        <v>1894</v>
      </c>
      <c r="CJ85">
        <f t="shared" si="152"/>
        <v>0</v>
      </c>
      <c r="CK85">
        <f t="shared" si="153"/>
        <v>0</v>
      </c>
      <c r="CL85">
        <f t="shared" si="154"/>
        <v>0</v>
      </c>
      <c r="CM85">
        <f t="shared" si="155"/>
        <v>0</v>
      </c>
      <c r="CN85">
        <f t="shared" si="156"/>
        <v>0</v>
      </c>
      <c r="CO85">
        <f t="shared" si="157"/>
        <v>0</v>
      </c>
      <c r="CP85">
        <f t="shared" si="158"/>
        <v>0</v>
      </c>
      <c r="CQ85">
        <f t="shared" si="159"/>
        <v>1</v>
      </c>
      <c r="CR85">
        <f t="shared" si="160"/>
        <v>0</v>
      </c>
      <c r="CS85">
        <f t="shared" si="161"/>
        <v>0</v>
      </c>
      <c r="CT85">
        <f t="shared" si="162"/>
        <v>1</v>
      </c>
      <c r="CU85">
        <f t="shared" si="163"/>
        <v>0</v>
      </c>
      <c r="CV85">
        <f t="shared" si="164"/>
        <v>0</v>
      </c>
      <c r="CW85">
        <f t="shared" si="165"/>
        <v>1</v>
      </c>
      <c r="CX85">
        <f t="shared" si="166"/>
        <v>0</v>
      </c>
      <c r="CY85">
        <f t="shared" si="167"/>
        <v>0</v>
      </c>
      <c r="CZ85">
        <f t="shared" si="168"/>
        <v>0</v>
      </c>
      <c r="DA85">
        <f t="shared" si="169"/>
        <v>0</v>
      </c>
      <c r="DB85">
        <f t="shared" si="170"/>
        <v>0</v>
      </c>
      <c r="DC85">
        <f t="shared" si="171"/>
        <v>0</v>
      </c>
      <c r="DD85" s="11">
        <v>1894</v>
      </c>
      <c r="DE85">
        <f t="shared" si="172"/>
        <v>0</v>
      </c>
      <c r="DF85">
        <f t="shared" si="173"/>
        <v>0</v>
      </c>
      <c r="DG85">
        <f t="shared" si="174"/>
        <v>0</v>
      </c>
      <c r="DH85">
        <f t="shared" si="175"/>
        <v>0</v>
      </c>
      <c r="DI85">
        <f t="shared" si="176"/>
        <v>0</v>
      </c>
      <c r="DJ85">
        <f t="shared" si="177"/>
        <v>0</v>
      </c>
      <c r="DK85">
        <f t="shared" si="178"/>
        <v>0</v>
      </c>
      <c r="DL85">
        <f t="shared" si="179"/>
        <v>0</v>
      </c>
      <c r="DM85">
        <f t="shared" si="180"/>
        <v>0</v>
      </c>
      <c r="DN85">
        <f t="shared" si="181"/>
        <v>0</v>
      </c>
      <c r="DO85">
        <f t="shared" si="182"/>
        <v>0</v>
      </c>
      <c r="DP85">
        <f t="shared" si="183"/>
        <v>0</v>
      </c>
      <c r="DQ85">
        <f t="shared" si="184"/>
        <v>0</v>
      </c>
      <c r="DR85">
        <f t="shared" si="185"/>
        <v>1</v>
      </c>
      <c r="DS85">
        <f t="shared" si="186"/>
        <v>0</v>
      </c>
      <c r="DT85">
        <f t="shared" si="187"/>
        <v>0</v>
      </c>
      <c r="DU85">
        <f t="shared" si="188"/>
        <v>0</v>
      </c>
      <c r="DV85">
        <f t="shared" si="189"/>
        <v>0</v>
      </c>
      <c r="DW85">
        <f t="shared" si="190"/>
        <v>0</v>
      </c>
      <c r="DX85">
        <f t="shared" si="191"/>
        <v>0</v>
      </c>
    </row>
    <row r="86" spans="1:128" ht="12.75">
      <c r="A86" s="9">
        <v>1895</v>
      </c>
      <c r="B86" s="30"/>
      <c r="C86" s="30"/>
      <c r="D86" s="30">
        <v>35743</v>
      </c>
      <c r="E86" s="30">
        <v>309</v>
      </c>
      <c r="F86" s="30">
        <v>35936</v>
      </c>
      <c r="G86" s="30">
        <v>586</v>
      </c>
      <c r="H86" s="30">
        <v>30885</v>
      </c>
      <c r="I86" s="30">
        <v>602</v>
      </c>
      <c r="J86" s="30">
        <v>13719</v>
      </c>
      <c r="K86" s="30">
        <v>312</v>
      </c>
      <c r="L86" s="30">
        <v>16677</v>
      </c>
      <c r="M86" s="30">
        <v>229</v>
      </c>
      <c r="N86" s="30">
        <v>36019</v>
      </c>
      <c r="O86" s="30">
        <v>928</v>
      </c>
      <c r="P86" s="30">
        <v>11743</v>
      </c>
      <c r="Q86" s="30">
        <v>207</v>
      </c>
      <c r="R86" s="33">
        <f t="shared" si="113"/>
        <v>36019</v>
      </c>
      <c r="S86" s="33">
        <f t="shared" si="114"/>
        <v>928</v>
      </c>
      <c r="T86" s="43"/>
      <c r="U86" s="43"/>
      <c r="V86" s="43"/>
      <c r="W86" s="43">
        <f t="shared" si="115"/>
        <v>99.23373774952108</v>
      </c>
      <c r="X86" s="43">
        <f t="shared" si="116"/>
        <v>33.297413793103445</v>
      </c>
      <c r="Y86" s="43">
        <f t="shared" si="192"/>
        <v>66.26557577131226</v>
      </c>
      <c r="Z86" s="43">
        <f t="shared" si="117"/>
        <v>99.76956606235598</v>
      </c>
      <c r="AA86" s="43">
        <f t="shared" si="118"/>
        <v>63.146551724137936</v>
      </c>
      <c r="AB86" s="43">
        <f t="shared" si="193"/>
        <v>81.45805889324696</v>
      </c>
      <c r="AC86" s="43">
        <f t="shared" si="119"/>
        <v>85.7464116160915</v>
      </c>
      <c r="AD86" s="43">
        <f t="shared" si="120"/>
        <v>64.87068965517241</v>
      </c>
      <c r="AE86" s="43">
        <f t="shared" si="194"/>
        <v>75.30855063563196</v>
      </c>
      <c r="AF86" s="43">
        <f t="shared" si="121"/>
        <v>38.08823121130514</v>
      </c>
      <c r="AG86" s="43">
        <f t="shared" si="122"/>
        <v>33.62068965517241</v>
      </c>
      <c r="AH86" s="43">
        <f t="shared" si="195"/>
        <v>35.85446043323878</v>
      </c>
      <c r="AI86" s="43">
        <f t="shared" si="107"/>
        <v>46.30056359143786</v>
      </c>
      <c r="AJ86" s="43">
        <f t="shared" si="108"/>
        <v>24.676724137931032</v>
      </c>
      <c r="AK86" s="43">
        <f t="shared" si="109"/>
        <v>35.48864386468445</v>
      </c>
      <c r="AL86" s="43">
        <f t="shared" si="123"/>
        <v>100</v>
      </c>
      <c r="AM86" s="43">
        <f t="shared" si="124"/>
        <v>100</v>
      </c>
      <c r="AN86" s="43">
        <f t="shared" si="146"/>
        <v>100</v>
      </c>
      <c r="AO86" s="43">
        <f aca="true" t="shared" si="203" ref="AO86:AO129">P86/R86*100</f>
        <v>32.6022377078764</v>
      </c>
      <c r="AP86" s="43">
        <f aca="true" t="shared" si="204" ref="AP86:AP129">Q86/S86*100</f>
        <v>22.306034482758623</v>
      </c>
      <c r="AQ86" s="43">
        <f aca="true" t="shared" si="205" ref="AQ86:AQ129">(AO86+AP86)/2</f>
        <v>27.45413609531751</v>
      </c>
      <c r="AR86" s="13"/>
      <c r="AS86" s="11">
        <v>1895</v>
      </c>
      <c r="AT86" s="28">
        <f t="shared" si="198"/>
        <v>1.229266598005051</v>
      </c>
      <c r="AU86" s="28">
        <f t="shared" si="147"/>
        <v>1.1364656499104109</v>
      </c>
      <c r="AV86" s="28">
        <f t="shared" si="148"/>
        <v>1.8481822058011208</v>
      </c>
      <c r="AW86" s="28">
        <f t="shared" si="149"/>
        <v>1.509079168724164</v>
      </c>
      <c r="AX86" s="28">
        <f t="shared" si="199"/>
        <v>1.0816575037722924</v>
      </c>
      <c r="AY86" s="28">
        <f t="shared" si="150"/>
        <v>1.3278704629947475</v>
      </c>
      <c r="AZ86" s="28">
        <f t="shared" si="196"/>
        <v>2.1003955916686277</v>
      </c>
      <c r="BA86" s="28">
        <f t="shared" si="197"/>
        <v>2.7890532667811474</v>
      </c>
      <c r="BB86" s="28">
        <f t="shared" si="125"/>
        <v>1.2276256193515829</v>
      </c>
      <c r="BC86" s="28">
        <f t="shared" si="126"/>
        <v>2.271908652618615</v>
      </c>
      <c r="BD86" s="28">
        <f t="shared" si="200"/>
        <v>2.295327463169358</v>
      </c>
      <c r="BE86" s="28">
        <f t="shared" si="201"/>
        <v>2.1220464473868836</v>
      </c>
      <c r="BF86" s="28">
        <f t="shared" si="202"/>
        <v>1.0103079895064224</v>
      </c>
      <c r="BG86" s="28">
        <f t="shared" si="106"/>
        <v>2.8178027985879806</v>
      </c>
      <c r="BH86" s="28">
        <f t="shared" si="110"/>
        <v>1.8672332485844754</v>
      </c>
      <c r="BI86" s="28"/>
      <c r="BJ86" s="28">
        <f>MAX(AQ86,AN86)/MIN(AQ86,AN86)</f>
        <v>3.64243841630317</v>
      </c>
      <c r="BK86" s="28">
        <f>MAX(Y86,AQ86)/MIN(Y86,AQ86)</f>
        <v>2.4136827886787633</v>
      </c>
      <c r="BL86" s="28"/>
      <c r="BM86" s="28"/>
      <c r="BN86" s="11">
        <v>1895</v>
      </c>
      <c r="BO86">
        <f t="shared" si="151"/>
        <v>0</v>
      </c>
      <c r="BP86">
        <f t="shared" si="127"/>
        <v>0</v>
      </c>
      <c r="BQ86">
        <f t="shared" si="128"/>
        <v>0</v>
      </c>
      <c r="BR86">
        <f t="shared" si="129"/>
        <v>0</v>
      </c>
      <c r="BS86">
        <f t="shared" si="130"/>
        <v>0</v>
      </c>
      <c r="BT86">
        <f t="shared" si="131"/>
        <v>0</v>
      </c>
      <c r="BU86">
        <f t="shared" si="132"/>
        <v>0</v>
      </c>
      <c r="BV86">
        <f t="shared" si="133"/>
        <v>1</v>
      </c>
      <c r="BW86">
        <f t="shared" si="134"/>
        <v>0</v>
      </c>
      <c r="BX86">
        <f t="shared" si="135"/>
        <v>0</v>
      </c>
      <c r="BY86">
        <f t="shared" si="136"/>
        <v>0</v>
      </c>
      <c r="BZ86">
        <f t="shared" si="137"/>
        <v>0</v>
      </c>
      <c r="CA86">
        <f t="shared" si="138"/>
        <v>0</v>
      </c>
      <c r="CB86">
        <f t="shared" si="139"/>
        <v>1</v>
      </c>
      <c r="CC86">
        <f t="shared" si="140"/>
        <v>0</v>
      </c>
      <c r="CD86">
        <f t="shared" si="141"/>
        <v>0</v>
      </c>
      <c r="CE86">
        <f t="shared" si="142"/>
        <v>1</v>
      </c>
      <c r="CF86">
        <f t="shared" si="143"/>
        <v>0</v>
      </c>
      <c r="CG86">
        <f t="shared" si="144"/>
        <v>0</v>
      </c>
      <c r="CH86">
        <f t="shared" si="145"/>
        <v>0</v>
      </c>
      <c r="CI86" s="11">
        <v>1895</v>
      </c>
      <c r="CJ86">
        <f t="shared" si="152"/>
        <v>0</v>
      </c>
      <c r="CK86">
        <f t="shared" si="153"/>
        <v>0</v>
      </c>
      <c r="CL86">
        <f t="shared" si="154"/>
        <v>0</v>
      </c>
      <c r="CM86">
        <f t="shared" si="155"/>
        <v>0</v>
      </c>
      <c r="CN86">
        <f t="shared" si="156"/>
        <v>0</v>
      </c>
      <c r="CO86">
        <f t="shared" si="157"/>
        <v>0</v>
      </c>
      <c r="CP86">
        <f t="shared" si="158"/>
        <v>0</v>
      </c>
      <c r="CQ86">
        <f t="shared" si="159"/>
        <v>1</v>
      </c>
      <c r="CR86">
        <f t="shared" si="160"/>
        <v>0</v>
      </c>
      <c r="CS86">
        <f t="shared" si="161"/>
        <v>0</v>
      </c>
      <c r="CT86">
        <f t="shared" si="162"/>
        <v>0</v>
      </c>
      <c r="CU86">
        <f t="shared" si="163"/>
        <v>0</v>
      </c>
      <c r="CV86">
        <f t="shared" si="164"/>
        <v>0</v>
      </c>
      <c r="CW86">
        <f t="shared" si="165"/>
        <v>1</v>
      </c>
      <c r="CX86">
        <f t="shared" si="166"/>
        <v>0</v>
      </c>
      <c r="CY86">
        <f t="shared" si="167"/>
        <v>0</v>
      </c>
      <c r="CZ86">
        <f t="shared" si="168"/>
        <v>0</v>
      </c>
      <c r="DA86">
        <f t="shared" si="169"/>
        <v>0</v>
      </c>
      <c r="DB86">
        <f t="shared" si="170"/>
        <v>0</v>
      </c>
      <c r="DC86">
        <f t="shared" si="171"/>
        <v>0</v>
      </c>
      <c r="DD86" s="11">
        <v>1895</v>
      </c>
      <c r="DE86">
        <f t="shared" si="172"/>
        <v>0</v>
      </c>
      <c r="DF86">
        <f t="shared" si="173"/>
        <v>0</v>
      </c>
      <c r="DG86">
        <f t="shared" si="174"/>
        <v>0</v>
      </c>
      <c r="DH86">
        <f t="shared" si="175"/>
        <v>0</v>
      </c>
      <c r="DI86">
        <f t="shared" si="176"/>
        <v>0</v>
      </c>
      <c r="DJ86">
        <f t="shared" si="177"/>
        <v>0</v>
      </c>
      <c r="DK86">
        <f t="shared" si="178"/>
        <v>0</v>
      </c>
      <c r="DL86">
        <f t="shared" si="179"/>
        <v>1</v>
      </c>
      <c r="DM86">
        <f t="shared" si="180"/>
        <v>0</v>
      </c>
      <c r="DN86">
        <f t="shared" si="181"/>
        <v>0</v>
      </c>
      <c r="DO86">
        <f t="shared" si="182"/>
        <v>0</v>
      </c>
      <c r="DP86">
        <f t="shared" si="183"/>
        <v>0</v>
      </c>
      <c r="DQ86">
        <f t="shared" si="184"/>
        <v>0</v>
      </c>
      <c r="DR86">
        <f t="shared" si="185"/>
        <v>1</v>
      </c>
      <c r="DS86">
        <f t="shared" si="186"/>
        <v>0</v>
      </c>
      <c r="DT86">
        <f t="shared" si="187"/>
        <v>0</v>
      </c>
      <c r="DU86">
        <f t="shared" si="188"/>
        <v>0</v>
      </c>
      <c r="DV86">
        <f t="shared" si="189"/>
        <v>0</v>
      </c>
      <c r="DW86">
        <f t="shared" si="190"/>
        <v>0</v>
      </c>
      <c r="DX86">
        <f t="shared" si="191"/>
        <v>0</v>
      </c>
    </row>
    <row r="87" spans="1:128" ht="12.75">
      <c r="A87" s="9">
        <v>1896</v>
      </c>
      <c r="B87" s="30"/>
      <c r="C87" s="30"/>
      <c r="D87" s="30">
        <v>35253</v>
      </c>
      <c r="E87" s="30">
        <v>315</v>
      </c>
      <c r="F87" s="30">
        <v>36062</v>
      </c>
      <c r="G87" s="30">
        <v>613</v>
      </c>
      <c r="H87" s="30">
        <v>30902</v>
      </c>
      <c r="I87" s="30">
        <v>602</v>
      </c>
      <c r="J87" s="30">
        <v>14144</v>
      </c>
      <c r="K87" s="30">
        <v>305</v>
      </c>
      <c r="L87" s="30">
        <v>13452</v>
      </c>
      <c r="M87" s="30">
        <v>226</v>
      </c>
      <c r="N87" s="30">
        <v>36679</v>
      </c>
      <c r="O87" s="30">
        <v>928</v>
      </c>
      <c r="P87" s="30">
        <v>7398</v>
      </c>
      <c r="Q87" s="30">
        <v>103</v>
      </c>
      <c r="R87" s="33">
        <f t="shared" si="113"/>
        <v>36679</v>
      </c>
      <c r="S87" s="33">
        <f t="shared" si="114"/>
        <v>928</v>
      </c>
      <c r="T87" s="43"/>
      <c r="U87" s="43"/>
      <c r="V87" s="43"/>
      <c r="W87" s="43">
        <f t="shared" si="115"/>
        <v>96.1122167998037</v>
      </c>
      <c r="X87" s="43">
        <f t="shared" si="116"/>
        <v>33.94396551724138</v>
      </c>
      <c r="Y87" s="43">
        <f t="shared" si="192"/>
        <v>65.02809115852254</v>
      </c>
      <c r="Z87" s="43">
        <f t="shared" si="117"/>
        <v>98.3178385452166</v>
      </c>
      <c r="AA87" s="43">
        <f t="shared" si="118"/>
        <v>66.05603448275862</v>
      </c>
      <c r="AB87" s="43">
        <f t="shared" si="193"/>
        <v>82.1869365139876</v>
      </c>
      <c r="AC87" s="43">
        <f t="shared" si="119"/>
        <v>84.24984323454838</v>
      </c>
      <c r="AD87" s="43">
        <f t="shared" si="120"/>
        <v>64.87068965517241</v>
      </c>
      <c r="AE87" s="43">
        <f t="shared" si="194"/>
        <v>74.56026644486039</v>
      </c>
      <c r="AF87" s="43">
        <f t="shared" si="121"/>
        <v>38.56157474304098</v>
      </c>
      <c r="AG87" s="43">
        <f t="shared" si="122"/>
        <v>32.866379310344826</v>
      </c>
      <c r="AH87" s="43">
        <f t="shared" si="195"/>
        <v>35.7139770266929</v>
      </c>
      <c r="AI87" s="43">
        <f t="shared" si="107"/>
        <v>36.67493661223043</v>
      </c>
      <c r="AJ87" s="43">
        <f t="shared" si="108"/>
        <v>24.353448275862068</v>
      </c>
      <c r="AK87" s="43">
        <f t="shared" si="109"/>
        <v>30.51419244404625</v>
      </c>
      <c r="AL87" s="43">
        <f t="shared" si="123"/>
        <v>100</v>
      </c>
      <c r="AM87" s="43">
        <f t="shared" si="124"/>
        <v>100</v>
      </c>
      <c r="AN87" s="43">
        <f t="shared" si="146"/>
        <v>100</v>
      </c>
      <c r="AO87" s="43">
        <f t="shared" si="203"/>
        <v>20.16957932331852</v>
      </c>
      <c r="AP87" s="43">
        <f t="shared" si="204"/>
        <v>11.099137931034484</v>
      </c>
      <c r="AQ87" s="43">
        <f t="shared" si="205"/>
        <v>15.634358627176502</v>
      </c>
      <c r="AR87" s="13"/>
      <c r="AS87" s="11">
        <v>1896</v>
      </c>
      <c r="AT87" s="28">
        <f t="shared" si="198"/>
        <v>1.2638681998774346</v>
      </c>
      <c r="AU87" s="28">
        <f t="shared" si="147"/>
        <v>1.1465855004585748</v>
      </c>
      <c r="AV87" s="28">
        <f t="shared" si="148"/>
        <v>1.8208022900927567</v>
      </c>
      <c r="AW87" s="28">
        <f t="shared" si="149"/>
        <v>1.5377969461878331</v>
      </c>
      <c r="AX87" s="28">
        <f t="shared" si="199"/>
        <v>1.102288664362102</v>
      </c>
      <c r="AY87" s="28">
        <f t="shared" si="150"/>
        <v>1.3411969238864385</v>
      </c>
      <c r="AZ87" s="28">
        <f t="shared" si="196"/>
        <v>2.0877055050221225</v>
      </c>
      <c r="BA87" s="28">
        <f t="shared" si="197"/>
        <v>2.8000242013164547</v>
      </c>
      <c r="BB87" s="28">
        <f t="shared" si="125"/>
        <v>1.2167383801071687</v>
      </c>
      <c r="BC87" s="28">
        <f t="shared" si="126"/>
        <v>2.301254112712243</v>
      </c>
      <c r="BD87" s="28">
        <f t="shared" si="200"/>
        <v>2.6934003468941032</v>
      </c>
      <c r="BE87" s="28">
        <f t="shared" si="201"/>
        <v>2.443461893398662</v>
      </c>
      <c r="BF87" s="28">
        <f t="shared" si="202"/>
        <v>1.1704054463240825</v>
      </c>
      <c r="BG87" s="28">
        <f t="shared" si="106"/>
        <v>3.277163575060018</v>
      </c>
      <c r="BH87" s="28">
        <f t="shared" si="110"/>
        <v>2.131076917003925</v>
      </c>
      <c r="BI87" s="28"/>
      <c r="BJ87" s="28">
        <f aca="true" t="shared" si="206" ref="BJ87:BJ104">MAX(AQ87,AN87)/MIN(AQ87,AN87)</f>
        <v>6.396169000893615</v>
      </c>
      <c r="BK87" s="28">
        <f>MAX(Y87,AQ87)/MIN(Y87,AQ87)</f>
        <v>4.159306608554261</v>
      </c>
      <c r="BL87" s="28"/>
      <c r="BM87" s="28"/>
      <c r="BN87" s="11">
        <v>1896</v>
      </c>
      <c r="BO87">
        <f t="shared" si="151"/>
        <v>0</v>
      </c>
      <c r="BP87">
        <f t="shared" si="127"/>
        <v>0</v>
      </c>
      <c r="BQ87">
        <f t="shared" si="128"/>
        <v>0</v>
      </c>
      <c r="BR87">
        <f t="shared" si="129"/>
        <v>0</v>
      </c>
      <c r="BS87">
        <f t="shared" si="130"/>
        <v>0</v>
      </c>
      <c r="BT87">
        <f t="shared" si="131"/>
        <v>0</v>
      </c>
      <c r="BU87">
        <f t="shared" si="132"/>
        <v>0</v>
      </c>
      <c r="BV87">
        <f t="shared" si="133"/>
        <v>1</v>
      </c>
      <c r="BW87">
        <f t="shared" si="134"/>
        <v>0</v>
      </c>
      <c r="BX87">
        <f t="shared" si="135"/>
        <v>0</v>
      </c>
      <c r="BY87">
        <f t="shared" si="136"/>
        <v>1</v>
      </c>
      <c r="BZ87">
        <f t="shared" si="137"/>
        <v>0</v>
      </c>
      <c r="CA87">
        <f t="shared" si="138"/>
        <v>0</v>
      </c>
      <c r="CB87">
        <f t="shared" si="139"/>
        <v>1</v>
      </c>
      <c r="CC87">
        <f t="shared" si="140"/>
        <v>0</v>
      </c>
      <c r="CD87">
        <f t="shared" si="141"/>
        <v>0</v>
      </c>
      <c r="CE87">
        <f t="shared" si="142"/>
        <v>1</v>
      </c>
      <c r="CF87">
        <f t="shared" si="143"/>
        <v>1</v>
      </c>
      <c r="CG87">
        <f t="shared" si="144"/>
        <v>0</v>
      </c>
      <c r="CH87">
        <f t="shared" si="145"/>
        <v>0</v>
      </c>
      <c r="CI87" s="11">
        <v>1896</v>
      </c>
      <c r="CJ87">
        <f t="shared" si="152"/>
        <v>0</v>
      </c>
      <c r="CK87">
        <f t="shared" si="153"/>
        <v>0</v>
      </c>
      <c r="CL87">
        <f t="shared" si="154"/>
        <v>0</v>
      </c>
      <c r="CM87">
        <f t="shared" si="155"/>
        <v>0</v>
      </c>
      <c r="CN87">
        <f t="shared" si="156"/>
        <v>0</v>
      </c>
      <c r="CO87">
        <f t="shared" si="157"/>
        <v>0</v>
      </c>
      <c r="CP87">
        <f t="shared" si="158"/>
        <v>0</v>
      </c>
      <c r="CQ87">
        <f t="shared" si="159"/>
        <v>1</v>
      </c>
      <c r="CR87">
        <f t="shared" si="160"/>
        <v>0</v>
      </c>
      <c r="CS87">
        <f t="shared" si="161"/>
        <v>0</v>
      </c>
      <c r="CT87">
        <f t="shared" si="162"/>
        <v>0</v>
      </c>
      <c r="CU87">
        <f t="shared" si="163"/>
        <v>0</v>
      </c>
      <c r="CV87">
        <f t="shared" si="164"/>
        <v>0</v>
      </c>
      <c r="CW87">
        <f t="shared" si="165"/>
        <v>1</v>
      </c>
      <c r="CX87">
        <f t="shared" si="166"/>
        <v>0</v>
      </c>
      <c r="CY87">
        <f t="shared" si="167"/>
        <v>0</v>
      </c>
      <c r="CZ87">
        <f t="shared" si="168"/>
        <v>0</v>
      </c>
      <c r="DA87">
        <f t="shared" si="169"/>
        <v>0</v>
      </c>
      <c r="DB87">
        <f t="shared" si="170"/>
        <v>0</v>
      </c>
      <c r="DC87">
        <f t="shared" si="171"/>
        <v>0</v>
      </c>
      <c r="DD87" s="11">
        <v>1896</v>
      </c>
      <c r="DE87">
        <f t="shared" si="172"/>
        <v>0</v>
      </c>
      <c r="DF87">
        <f t="shared" si="173"/>
        <v>0</v>
      </c>
      <c r="DG87">
        <f t="shared" si="174"/>
        <v>0</v>
      </c>
      <c r="DH87">
        <f t="shared" si="175"/>
        <v>0</v>
      </c>
      <c r="DI87">
        <f t="shared" si="176"/>
        <v>0</v>
      </c>
      <c r="DJ87">
        <f t="shared" si="177"/>
        <v>0</v>
      </c>
      <c r="DK87">
        <f t="shared" si="178"/>
        <v>0</v>
      </c>
      <c r="DL87">
        <f t="shared" si="179"/>
        <v>1</v>
      </c>
      <c r="DM87">
        <f t="shared" si="180"/>
        <v>0</v>
      </c>
      <c r="DN87">
        <f t="shared" si="181"/>
        <v>0</v>
      </c>
      <c r="DO87">
        <f t="shared" si="182"/>
        <v>0</v>
      </c>
      <c r="DP87">
        <f t="shared" si="183"/>
        <v>0</v>
      </c>
      <c r="DQ87">
        <f t="shared" si="184"/>
        <v>0</v>
      </c>
      <c r="DR87">
        <f t="shared" si="185"/>
        <v>1</v>
      </c>
      <c r="DS87">
        <f t="shared" si="186"/>
        <v>0</v>
      </c>
      <c r="DT87">
        <f t="shared" si="187"/>
        <v>0</v>
      </c>
      <c r="DU87">
        <f t="shared" si="188"/>
        <v>0</v>
      </c>
      <c r="DV87">
        <f t="shared" si="189"/>
        <v>0</v>
      </c>
      <c r="DW87">
        <f t="shared" si="190"/>
        <v>0</v>
      </c>
      <c r="DX87">
        <f t="shared" si="191"/>
        <v>0</v>
      </c>
    </row>
    <row r="88" spans="1:128" ht="12.75">
      <c r="A88" s="9">
        <v>1897</v>
      </c>
      <c r="B88" s="30"/>
      <c r="C88" s="30"/>
      <c r="D88" s="30">
        <v>35187</v>
      </c>
      <c r="E88" s="30">
        <v>319</v>
      </c>
      <c r="F88" s="30">
        <v>37421</v>
      </c>
      <c r="G88" s="30">
        <v>623</v>
      </c>
      <c r="H88" s="30">
        <v>39222</v>
      </c>
      <c r="I88" s="30">
        <v>604</v>
      </c>
      <c r="J88" s="30">
        <v>16042</v>
      </c>
      <c r="K88" s="30">
        <v>305</v>
      </c>
      <c r="L88" s="30">
        <v>13849</v>
      </c>
      <c r="M88" s="30">
        <v>247</v>
      </c>
      <c r="N88" s="30">
        <v>39486</v>
      </c>
      <c r="O88" s="30">
        <v>928</v>
      </c>
      <c r="P88" s="30">
        <v>11054</v>
      </c>
      <c r="Q88" s="30">
        <v>132</v>
      </c>
      <c r="R88" s="33">
        <f t="shared" si="113"/>
        <v>39486</v>
      </c>
      <c r="S88" s="33">
        <f t="shared" si="114"/>
        <v>928</v>
      </c>
      <c r="T88" s="43"/>
      <c r="U88" s="43"/>
      <c r="V88" s="43"/>
      <c r="W88" s="43">
        <f t="shared" si="115"/>
        <v>89.11259686977662</v>
      </c>
      <c r="X88" s="43">
        <f t="shared" si="116"/>
        <v>34.375</v>
      </c>
      <c r="Y88" s="43">
        <f t="shared" si="192"/>
        <v>61.74379843488831</v>
      </c>
      <c r="Z88" s="43">
        <f t="shared" si="117"/>
        <v>94.7702983335866</v>
      </c>
      <c r="AA88" s="43">
        <f t="shared" si="118"/>
        <v>67.13362068965517</v>
      </c>
      <c r="AB88" s="43">
        <f t="shared" si="193"/>
        <v>80.95195951162088</v>
      </c>
      <c r="AC88" s="43">
        <f t="shared" si="119"/>
        <v>99.33140860051664</v>
      </c>
      <c r="AD88" s="43">
        <f t="shared" si="120"/>
        <v>65.08620689655173</v>
      </c>
      <c r="AE88" s="43">
        <f t="shared" si="194"/>
        <v>82.20880774853418</v>
      </c>
      <c r="AF88" s="43">
        <f t="shared" si="121"/>
        <v>40.62705769133363</v>
      </c>
      <c r="AG88" s="43">
        <f t="shared" si="122"/>
        <v>32.866379310344826</v>
      </c>
      <c r="AH88" s="43">
        <f t="shared" si="195"/>
        <v>36.74671850083923</v>
      </c>
      <c r="AI88" s="43">
        <f t="shared" si="107"/>
        <v>35.07319049789799</v>
      </c>
      <c r="AJ88" s="43">
        <f t="shared" si="108"/>
        <v>26.61637931034483</v>
      </c>
      <c r="AK88" s="43">
        <f t="shared" si="109"/>
        <v>30.84478490412141</v>
      </c>
      <c r="AL88" s="43">
        <f t="shared" si="123"/>
        <v>100</v>
      </c>
      <c r="AM88" s="43">
        <f t="shared" si="124"/>
        <v>100</v>
      </c>
      <c r="AN88" s="43">
        <f t="shared" si="146"/>
        <v>100</v>
      </c>
      <c r="AO88" s="43">
        <f t="shared" si="203"/>
        <v>27.99473231018589</v>
      </c>
      <c r="AP88" s="43">
        <f t="shared" si="204"/>
        <v>14.224137931034484</v>
      </c>
      <c r="AQ88" s="43">
        <f t="shared" si="205"/>
        <v>21.109435120610186</v>
      </c>
      <c r="AR88" s="13"/>
      <c r="AS88" s="11">
        <v>1897</v>
      </c>
      <c r="AT88" s="28">
        <f t="shared" si="198"/>
        <v>1.3110945805672851</v>
      </c>
      <c r="AU88" s="28">
        <f t="shared" si="147"/>
        <v>1.3314504425124924</v>
      </c>
      <c r="AV88" s="28">
        <f t="shared" si="148"/>
        <v>1.6802533927887517</v>
      </c>
      <c r="AW88" s="28">
        <f t="shared" si="149"/>
        <v>1.6195958547230394</v>
      </c>
      <c r="AX88" s="28">
        <f t="shared" si="199"/>
        <v>1.0155258531664435</v>
      </c>
      <c r="AY88" s="28">
        <f t="shared" si="150"/>
        <v>1.2164146730589587</v>
      </c>
      <c r="AZ88" s="28">
        <f t="shared" si="196"/>
        <v>2.2371741233617004</v>
      </c>
      <c r="BA88" s="28">
        <f t="shared" si="197"/>
        <v>2.7213314298449855</v>
      </c>
      <c r="BB88" s="28">
        <f t="shared" si="125"/>
        <v>1.2353005486623794</v>
      </c>
      <c r="BC88" s="28">
        <f t="shared" si="126"/>
        <v>2.2029711172651263</v>
      </c>
      <c r="BD88" s="28">
        <f t="shared" si="200"/>
        <v>2.6244942139571954</v>
      </c>
      <c r="BE88" s="28">
        <f t="shared" si="201"/>
        <v>2.665241725759275</v>
      </c>
      <c r="BF88" s="28">
        <f t="shared" si="202"/>
        <v>1.1913429973677403</v>
      </c>
      <c r="BG88" s="28">
        <f t="shared" si="106"/>
        <v>3.242039142462563</v>
      </c>
      <c r="BH88" s="28">
        <f t="shared" si="110"/>
        <v>2.001758113302267</v>
      </c>
      <c r="BI88" s="28"/>
      <c r="BJ88" s="28">
        <f t="shared" si="206"/>
        <v>4.737218188390321</v>
      </c>
      <c r="BK88" s="28">
        <f>MAX(Y88,AQ88)/MIN(Y88,AQ88)</f>
        <v>2.9249384496605875</v>
      </c>
      <c r="BL88" s="28"/>
      <c r="BM88" s="28"/>
      <c r="BN88" s="11">
        <v>1897</v>
      </c>
      <c r="BO88">
        <f t="shared" si="151"/>
        <v>0</v>
      </c>
      <c r="BP88">
        <f t="shared" si="127"/>
        <v>0</v>
      </c>
      <c r="BQ88">
        <f t="shared" si="128"/>
        <v>0</v>
      </c>
      <c r="BR88">
        <f t="shared" si="129"/>
        <v>0</v>
      </c>
      <c r="BS88">
        <f t="shared" si="130"/>
        <v>0</v>
      </c>
      <c r="BT88">
        <f t="shared" si="131"/>
        <v>0</v>
      </c>
      <c r="BU88">
        <f t="shared" si="132"/>
        <v>0</v>
      </c>
      <c r="BV88">
        <f t="shared" si="133"/>
        <v>1</v>
      </c>
      <c r="BW88">
        <f t="shared" si="134"/>
        <v>0</v>
      </c>
      <c r="BX88">
        <f t="shared" si="135"/>
        <v>0</v>
      </c>
      <c r="BY88">
        <f t="shared" si="136"/>
        <v>1</v>
      </c>
      <c r="BZ88">
        <f t="shared" si="137"/>
        <v>1</v>
      </c>
      <c r="CA88">
        <f t="shared" si="138"/>
        <v>0</v>
      </c>
      <c r="CB88">
        <f t="shared" si="139"/>
        <v>1</v>
      </c>
      <c r="CC88">
        <f t="shared" si="140"/>
        <v>0</v>
      </c>
      <c r="CD88">
        <f t="shared" si="141"/>
        <v>0</v>
      </c>
      <c r="CE88">
        <f t="shared" si="142"/>
        <v>1</v>
      </c>
      <c r="CF88">
        <f t="shared" si="143"/>
        <v>1</v>
      </c>
      <c r="CG88">
        <f t="shared" si="144"/>
        <v>0</v>
      </c>
      <c r="CH88">
        <f t="shared" si="145"/>
        <v>0</v>
      </c>
      <c r="CI88" s="11">
        <v>1897</v>
      </c>
      <c r="CJ88">
        <f t="shared" si="152"/>
        <v>0</v>
      </c>
      <c r="CK88">
        <f t="shared" si="153"/>
        <v>0</v>
      </c>
      <c r="CL88">
        <f t="shared" si="154"/>
        <v>0</v>
      </c>
      <c r="CM88">
        <f t="shared" si="155"/>
        <v>0</v>
      </c>
      <c r="CN88">
        <f t="shared" si="156"/>
        <v>0</v>
      </c>
      <c r="CO88">
        <f t="shared" si="157"/>
        <v>0</v>
      </c>
      <c r="CP88">
        <f t="shared" si="158"/>
        <v>0</v>
      </c>
      <c r="CQ88">
        <f t="shared" si="159"/>
        <v>1</v>
      </c>
      <c r="CR88">
        <f t="shared" si="160"/>
        <v>0</v>
      </c>
      <c r="CS88">
        <f t="shared" si="161"/>
        <v>0</v>
      </c>
      <c r="CT88">
        <f t="shared" si="162"/>
        <v>0</v>
      </c>
      <c r="CU88">
        <f t="shared" si="163"/>
        <v>0</v>
      </c>
      <c r="CV88">
        <f t="shared" si="164"/>
        <v>0</v>
      </c>
      <c r="CW88">
        <f t="shared" si="165"/>
        <v>1</v>
      </c>
      <c r="CX88">
        <f t="shared" si="166"/>
        <v>0</v>
      </c>
      <c r="CY88">
        <f t="shared" si="167"/>
        <v>0</v>
      </c>
      <c r="CZ88">
        <f t="shared" si="168"/>
        <v>1</v>
      </c>
      <c r="DA88">
        <f t="shared" si="169"/>
        <v>0</v>
      </c>
      <c r="DB88">
        <f t="shared" si="170"/>
        <v>0</v>
      </c>
      <c r="DC88">
        <f t="shared" si="171"/>
        <v>0</v>
      </c>
      <c r="DD88" s="11">
        <v>1897</v>
      </c>
      <c r="DE88">
        <f t="shared" si="172"/>
        <v>0</v>
      </c>
      <c r="DF88">
        <f t="shared" si="173"/>
        <v>0</v>
      </c>
      <c r="DG88">
        <f t="shared" si="174"/>
        <v>0</v>
      </c>
      <c r="DH88">
        <f t="shared" si="175"/>
        <v>0</v>
      </c>
      <c r="DI88">
        <f t="shared" si="176"/>
        <v>0</v>
      </c>
      <c r="DJ88">
        <f t="shared" si="177"/>
        <v>0</v>
      </c>
      <c r="DK88">
        <f t="shared" si="178"/>
        <v>0</v>
      </c>
      <c r="DL88">
        <f t="shared" si="179"/>
        <v>1</v>
      </c>
      <c r="DM88">
        <f t="shared" si="180"/>
        <v>0</v>
      </c>
      <c r="DN88">
        <f t="shared" si="181"/>
        <v>0</v>
      </c>
      <c r="DO88">
        <f t="shared" si="182"/>
        <v>0</v>
      </c>
      <c r="DP88">
        <f t="shared" si="183"/>
        <v>0</v>
      </c>
      <c r="DQ88">
        <f t="shared" si="184"/>
        <v>0</v>
      </c>
      <c r="DR88">
        <f t="shared" si="185"/>
        <v>1</v>
      </c>
      <c r="DS88">
        <f t="shared" si="186"/>
        <v>0</v>
      </c>
      <c r="DT88">
        <f t="shared" si="187"/>
        <v>0</v>
      </c>
      <c r="DU88">
        <f t="shared" si="188"/>
        <v>0</v>
      </c>
      <c r="DV88">
        <f t="shared" si="189"/>
        <v>0</v>
      </c>
      <c r="DW88">
        <f t="shared" si="190"/>
        <v>0</v>
      </c>
      <c r="DX88">
        <f t="shared" si="191"/>
        <v>0</v>
      </c>
    </row>
    <row r="89" spans="1:128" ht="12.75">
      <c r="A89" s="9">
        <v>1898</v>
      </c>
      <c r="B89" s="30">
        <v>60011</v>
      </c>
      <c r="C89" s="30">
        <v>236</v>
      </c>
      <c r="D89" s="30">
        <v>38741</v>
      </c>
      <c r="E89" s="30">
        <v>331</v>
      </c>
      <c r="F89" s="30">
        <v>37337</v>
      </c>
      <c r="G89" s="30">
        <v>654</v>
      </c>
      <c r="H89" s="30">
        <v>35428</v>
      </c>
      <c r="I89" s="30">
        <v>606</v>
      </c>
      <c r="J89" s="30">
        <v>16755</v>
      </c>
      <c r="K89" s="30">
        <v>312</v>
      </c>
      <c r="L89" s="30">
        <v>13716</v>
      </c>
      <c r="M89" s="30">
        <v>318</v>
      </c>
      <c r="N89" s="30">
        <v>38697</v>
      </c>
      <c r="O89" s="30">
        <v>928</v>
      </c>
      <c r="P89" s="30">
        <v>11243</v>
      </c>
      <c r="Q89" s="30">
        <v>156</v>
      </c>
      <c r="R89" s="33">
        <f t="shared" si="113"/>
        <v>60011</v>
      </c>
      <c r="S89" s="33">
        <f t="shared" si="114"/>
        <v>928</v>
      </c>
      <c r="T89" s="43">
        <f aca="true" t="shared" si="207" ref="T89:T125">B89/R89*100</f>
        <v>100</v>
      </c>
      <c r="U89" s="43">
        <f aca="true" t="shared" si="208" ref="U89:U125">C89/S89*100</f>
        <v>25.43103448275862</v>
      </c>
      <c r="V89" s="43">
        <f aca="true" t="shared" si="209" ref="V89:V104">(T89+U89)/2</f>
        <v>62.71551724137931</v>
      </c>
      <c r="W89" s="43">
        <f t="shared" si="115"/>
        <v>64.55649797537119</v>
      </c>
      <c r="X89" s="43">
        <f t="shared" si="116"/>
        <v>35.668103448275865</v>
      </c>
      <c r="Y89" s="43">
        <f t="shared" si="192"/>
        <v>50.11230071182352</v>
      </c>
      <c r="Z89" s="43">
        <f t="shared" si="117"/>
        <v>62.2169268967356</v>
      </c>
      <c r="AA89" s="43">
        <f t="shared" si="118"/>
        <v>70.47413793103449</v>
      </c>
      <c r="AB89" s="43">
        <f t="shared" si="193"/>
        <v>66.34553241388505</v>
      </c>
      <c r="AC89" s="43">
        <f t="shared" si="119"/>
        <v>59.03584342870474</v>
      </c>
      <c r="AD89" s="43">
        <f t="shared" si="120"/>
        <v>65.30172413793103</v>
      </c>
      <c r="AE89" s="43">
        <f t="shared" si="194"/>
        <v>62.168783783317885</v>
      </c>
      <c r="AF89" s="43">
        <f t="shared" si="121"/>
        <v>27.919881355084904</v>
      </c>
      <c r="AG89" s="43">
        <f t="shared" si="122"/>
        <v>33.62068965517241</v>
      </c>
      <c r="AH89" s="43">
        <f t="shared" si="195"/>
        <v>30.77028550512866</v>
      </c>
      <c r="AI89" s="43">
        <f t="shared" si="107"/>
        <v>22.855809768209163</v>
      </c>
      <c r="AJ89" s="43">
        <f t="shared" si="108"/>
        <v>34.26724137931034</v>
      </c>
      <c r="AK89" s="43">
        <f t="shared" si="109"/>
        <v>28.561525573759752</v>
      </c>
      <c r="AL89" s="43">
        <f t="shared" si="123"/>
        <v>64.48317808401794</v>
      </c>
      <c r="AM89" s="43">
        <f t="shared" si="124"/>
        <v>100</v>
      </c>
      <c r="AN89" s="43">
        <f t="shared" si="146"/>
        <v>82.24158904200897</v>
      </c>
      <c r="AO89" s="43">
        <f t="shared" si="203"/>
        <v>18.734898601922982</v>
      </c>
      <c r="AP89" s="43">
        <f t="shared" si="204"/>
        <v>16.810344827586206</v>
      </c>
      <c r="AQ89" s="43">
        <f t="shared" si="205"/>
        <v>17.772621714754592</v>
      </c>
      <c r="AR89" s="13"/>
      <c r="AS89" s="11">
        <v>1898</v>
      </c>
      <c r="AT89" s="28">
        <f t="shared" si="198"/>
        <v>1.3239370667775279</v>
      </c>
      <c r="AU89" s="28">
        <f t="shared" si="147"/>
        <v>1.2405892944494115</v>
      </c>
      <c r="AV89" s="28">
        <f t="shared" si="148"/>
        <v>1.6285939466980577</v>
      </c>
      <c r="AW89" s="28">
        <f t="shared" si="149"/>
        <v>1.64114574413473</v>
      </c>
      <c r="AX89" s="28">
        <f t="shared" si="199"/>
        <v>1.0671840170643316</v>
      </c>
      <c r="AY89" s="28">
        <f t="shared" si="150"/>
        <v>1.3228759521603723</v>
      </c>
      <c r="AZ89" s="28">
        <f t="shared" si="196"/>
        <v>2.020416215278726</v>
      </c>
      <c r="BA89" s="28">
        <f t="shared" si="197"/>
        <v>2.6727600245471006</v>
      </c>
      <c r="BB89" s="28">
        <f t="shared" si="125"/>
        <v>1.2395949817533927</v>
      </c>
      <c r="BC89" s="28">
        <f t="shared" si="126"/>
        <v>2.156155892763064</v>
      </c>
      <c r="BD89" s="28">
        <f t="shared" si="200"/>
        <v>2.322898762622067</v>
      </c>
      <c r="BE89" s="28">
        <f t="shared" si="201"/>
        <v>2.176661874127411</v>
      </c>
      <c r="BF89" s="28">
        <f t="shared" si="202"/>
        <v>1.0773334017353104</v>
      </c>
      <c r="BG89" s="28">
        <f t="shared" si="106"/>
        <v>2.8794536492674796</v>
      </c>
      <c r="BH89" s="28">
        <f t="shared" si="110"/>
        <v>1.7545386566417533</v>
      </c>
      <c r="BI89" s="28"/>
      <c r="BJ89" s="28">
        <f t="shared" si="206"/>
        <v>4.627431470829827</v>
      </c>
      <c r="BK89" s="28">
        <f>MAX(Y89,AQ89)/MIN(Y89,AQ89)</f>
        <v>2.819634689586678</v>
      </c>
      <c r="BL89" s="28">
        <f>MAX(Y89,V89)/MIN(V89,Y89)</f>
        <v>1.2514994592252313</v>
      </c>
      <c r="BM89" s="28">
        <f>MAX(V89,AQ89)/MIN(V89,AQ89)</f>
        <v>3.5287712892304306</v>
      </c>
      <c r="BN89" s="11">
        <v>1898</v>
      </c>
      <c r="BO89">
        <f t="shared" si="151"/>
        <v>0</v>
      </c>
      <c r="BP89">
        <f t="shared" si="127"/>
        <v>0</v>
      </c>
      <c r="BQ89">
        <f t="shared" si="128"/>
        <v>0</v>
      </c>
      <c r="BR89">
        <f t="shared" si="129"/>
        <v>0</v>
      </c>
      <c r="BS89">
        <f t="shared" si="130"/>
        <v>0</v>
      </c>
      <c r="BT89">
        <f t="shared" si="131"/>
        <v>0</v>
      </c>
      <c r="BU89">
        <f t="shared" si="132"/>
        <v>0</v>
      </c>
      <c r="BV89">
        <f t="shared" si="133"/>
        <v>1</v>
      </c>
      <c r="BW89">
        <f t="shared" si="134"/>
        <v>0</v>
      </c>
      <c r="BX89">
        <f t="shared" si="135"/>
        <v>0</v>
      </c>
      <c r="BY89">
        <f t="shared" si="136"/>
        <v>0</v>
      </c>
      <c r="BZ89">
        <f t="shared" si="137"/>
        <v>0</v>
      </c>
      <c r="CA89">
        <f t="shared" si="138"/>
        <v>0</v>
      </c>
      <c r="CB89">
        <f t="shared" si="139"/>
        <v>1</v>
      </c>
      <c r="CC89">
        <f t="shared" si="140"/>
        <v>0</v>
      </c>
      <c r="CD89">
        <f t="shared" si="141"/>
        <v>0</v>
      </c>
      <c r="CE89">
        <f t="shared" si="142"/>
        <v>1</v>
      </c>
      <c r="CF89">
        <f t="shared" si="143"/>
        <v>1</v>
      </c>
      <c r="CG89">
        <f t="shared" si="144"/>
        <v>0</v>
      </c>
      <c r="CH89">
        <f t="shared" si="145"/>
        <v>1</v>
      </c>
      <c r="CI89" s="11">
        <v>1898</v>
      </c>
      <c r="CJ89">
        <f t="shared" si="152"/>
        <v>0</v>
      </c>
      <c r="CK89">
        <f t="shared" si="153"/>
        <v>0</v>
      </c>
      <c r="CL89">
        <f t="shared" si="154"/>
        <v>0</v>
      </c>
      <c r="CM89">
        <f t="shared" si="155"/>
        <v>0</v>
      </c>
      <c r="CN89">
        <f t="shared" si="156"/>
        <v>0</v>
      </c>
      <c r="CO89">
        <f t="shared" si="157"/>
        <v>0</v>
      </c>
      <c r="CP89">
        <f t="shared" si="158"/>
        <v>0</v>
      </c>
      <c r="CQ89">
        <f t="shared" si="159"/>
        <v>1</v>
      </c>
      <c r="CR89">
        <f t="shared" si="160"/>
        <v>0</v>
      </c>
      <c r="CS89">
        <f t="shared" si="161"/>
        <v>0</v>
      </c>
      <c r="CT89">
        <f t="shared" si="162"/>
        <v>0</v>
      </c>
      <c r="CU89">
        <f t="shared" si="163"/>
        <v>0</v>
      </c>
      <c r="CV89">
        <f t="shared" si="164"/>
        <v>0</v>
      </c>
      <c r="CW89">
        <f t="shared" si="165"/>
        <v>1</v>
      </c>
      <c r="CX89">
        <f t="shared" si="166"/>
        <v>0</v>
      </c>
      <c r="CY89">
        <f t="shared" si="167"/>
        <v>0</v>
      </c>
      <c r="CZ89">
        <f t="shared" si="168"/>
        <v>1</v>
      </c>
      <c r="DA89">
        <f t="shared" si="169"/>
        <v>1</v>
      </c>
      <c r="DB89">
        <f t="shared" si="170"/>
        <v>0</v>
      </c>
      <c r="DC89">
        <f t="shared" si="171"/>
        <v>0</v>
      </c>
      <c r="DD89" s="11">
        <v>1898</v>
      </c>
      <c r="DE89">
        <f t="shared" si="172"/>
        <v>0</v>
      </c>
      <c r="DF89">
        <f t="shared" si="173"/>
        <v>0</v>
      </c>
      <c r="DG89">
        <f t="shared" si="174"/>
        <v>0</v>
      </c>
      <c r="DH89">
        <f t="shared" si="175"/>
        <v>0</v>
      </c>
      <c r="DI89">
        <f t="shared" si="176"/>
        <v>0</v>
      </c>
      <c r="DJ89">
        <f t="shared" si="177"/>
        <v>0</v>
      </c>
      <c r="DK89">
        <f t="shared" si="178"/>
        <v>0</v>
      </c>
      <c r="DL89">
        <f t="shared" si="179"/>
        <v>1</v>
      </c>
      <c r="DM89">
        <f t="shared" si="180"/>
        <v>0</v>
      </c>
      <c r="DN89">
        <f t="shared" si="181"/>
        <v>0</v>
      </c>
      <c r="DO89">
        <f t="shared" si="182"/>
        <v>0</v>
      </c>
      <c r="DP89">
        <f t="shared" si="183"/>
        <v>0</v>
      </c>
      <c r="DQ89">
        <f t="shared" si="184"/>
        <v>0</v>
      </c>
      <c r="DR89">
        <f t="shared" si="185"/>
        <v>1</v>
      </c>
      <c r="DS89">
        <f t="shared" si="186"/>
        <v>0</v>
      </c>
      <c r="DT89">
        <f t="shared" si="187"/>
        <v>0</v>
      </c>
      <c r="DU89">
        <f t="shared" si="188"/>
        <v>0</v>
      </c>
      <c r="DV89">
        <f t="shared" si="189"/>
        <v>0</v>
      </c>
      <c r="DW89">
        <f t="shared" si="190"/>
        <v>0</v>
      </c>
      <c r="DX89">
        <f t="shared" si="191"/>
        <v>0</v>
      </c>
    </row>
    <row r="90" spans="1:128" ht="12.75">
      <c r="A90" s="9">
        <v>1899</v>
      </c>
      <c r="B90" s="30">
        <v>38588</v>
      </c>
      <c r="C90" s="30">
        <v>100</v>
      </c>
      <c r="D90" s="30">
        <v>63547</v>
      </c>
      <c r="E90" s="30">
        <v>331</v>
      </c>
      <c r="F90" s="30">
        <v>38813</v>
      </c>
      <c r="G90" s="30">
        <v>654</v>
      </c>
      <c r="H90" s="30">
        <v>37508</v>
      </c>
      <c r="I90" s="30">
        <v>619</v>
      </c>
      <c r="J90" s="30">
        <v>16462</v>
      </c>
      <c r="K90" s="30">
        <v>308</v>
      </c>
      <c r="L90" s="30">
        <v>12506</v>
      </c>
      <c r="M90" s="30">
        <v>264</v>
      </c>
      <c r="N90" s="30">
        <v>43240</v>
      </c>
      <c r="O90" s="30">
        <v>938</v>
      </c>
      <c r="P90" s="30">
        <v>11421</v>
      </c>
      <c r="Q90" s="30">
        <v>147</v>
      </c>
      <c r="R90" s="33">
        <f t="shared" si="113"/>
        <v>63547</v>
      </c>
      <c r="S90" s="33">
        <f t="shared" si="114"/>
        <v>938</v>
      </c>
      <c r="T90" s="43">
        <f t="shared" si="207"/>
        <v>60.72355894062662</v>
      </c>
      <c r="U90" s="43">
        <f t="shared" si="208"/>
        <v>10.660980810234541</v>
      </c>
      <c r="V90" s="43">
        <f t="shared" si="209"/>
        <v>35.69226987543058</v>
      </c>
      <c r="W90" s="43">
        <f t="shared" si="115"/>
        <v>100</v>
      </c>
      <c r="X90" s="43">
        <f t="shared" si="116"/>
        <v>35.287846481876336</v>
      </c>
      <c r="Y90" s="43">
        <f t="shared" si="192"/>
        <v>67.64392324093816</v>
      </c>
      <c r="Z90" s="43">
        <f t="shared" si="117"/>
        <v>61.07762758273404</v>
      </c>
      <c r="AA90" s="43">
        <f t="shared" si="118"/>
        <v>69.7228144989339</v>
      </c>
      <c r="AB90" s="43">
        <f t="shared" si="193"/>
        <v>65.40022104083397</v>
      </c>
      <c r="AC90" s="43">
        <f t="shared" si="119"/>
        <v>59.024029458511016</v>
      </c>
      <c r="AD90" s="43">
        <f t="shared" si="120"/>
        <v>65.99147121535182</v>
      </c>
      <c r="AE90" s="43">
        <f t="shared" si="194"/>
        <v>62.50775033693142</v>
      </c>
      <c r="AF90" s="43">
        <f t="shared" si="121"/>
        <v>25.90523549498796</v>
      </c>
      <c r="AG90" s="43">
        <f t="shared" si="122"/>
        <v>32.83582089552239</v>
      </c>
      <c r="AH90" s="43">
        <f t="shared" si="195"/>
        <v>29.370528195255176</v>
      </c>
      <c r="AI90" s="43">
        <f t="shared" si="107"/>
        <v>19.679921947534893</v>
      </c>
      <c r="AJ90" s="43">
        <f t="shared" si="108"/>
        <v>28.14498933901919</v>
      </c>
      <c r="AK90" s="43">
        <f t="shared" si="109"/>
        <v>23.912455643277042</v>
      </c>
      <c r="AL90" s="43">
        <f t="shared" si="123"/>
        <v>68.04412482099863</v>
      </c>
      <c r="AM90" s="43">
        <f t="shared" si="124"/>
        <v>100</v>
      </c>
      <c r="AN90" s="43">
        <f t="shared" si="146"/>
        <v>84.02206241049932</v>
      </c>
      <c r="AO90" s="43">
        <f t="shared" si="203"/>
        <v>17.972524273372464</v>
      </c>
      <c r="AP90" s="43">
        <f t="shared" si="204"/>
        <v>15.671641791044777</v>
      </c>
      <c r="AQ90" s="43">
        <f t="shared" si="205"/>
        <v>16.82208303220862</v>
      </c>
      <c r="AR90" s="13"/>
      <c r="AS90" s="11">
        <v>1899</v>
      </c>
      <c r="AT90" s="28">
        <f t="shared" si="198"/>
        <v>1.0343072571376066</v>
      </c>
      <c r="AU90" s="28">
        <f t="shared" si="147"/>
        <v>1.0821685771175824</v>
      </c>
      <c r="AV90" s="28">
        <f t="shared" si="148"/>
        <v>2.303122463145422</v>
      </c>
      <c r="AW90" s="28">
        <f t="shared" si="149"/>
        <v>1.2421228454065936</v>
      </c>
      <c r="AX90" s="28">
        <f t="shared" si="199"/>
        <v>1.0462737930626436</v>
      </c>
      <c r="AY90" s="28">
        <f t="shared" si="150"/>
        <v>1.3441863122188962</v>
      </c>
      <c r="AZ90" s="28">
        <f t="shared" si="196"/>
        <v>2.1282474023408806</v>
      </c>
      <c r="BA90" s="28">
        <f t="shared" si="197"/>
        <v>2.860761027242034</v>
      </c>
      <c r="BB90" s="28">
        <f t="shared" si="125"/>
        <v>1.284736673260453</v>
      </c>
      <c r="BC90" s="28">
        <f t="shared" si="126"/>
        <v>2.226729482222911</v>
      </c>
      <c r="BD90" s="28">
        <f t="shared" si="200"/>
        <v>2.7349855663703515</v>
      </c>
      <c r="BE90" s="28">
        <f t="shared" si="201"/>
        <v>2.6140247270884287</v>
      </c>
      <c r="BF90" s="28">
        <f t="shared" si="202"/>
        <v>1.2282522812964491</v>
      </c>
      <c r="BG90" s="28">
        <f t="shared" si="106"/>
        <v>3.5137362579540015</v>
      </c>
      <c r="BH90" s="28">
        <f t="shared" si="110"/>
        <v>2.8288154194634614</v>
      </c>
      <c r="BI90" s="28"/>
      <c r="BJ90" s="28">
        <f t="shared" si="206"/>
        <v>4.994747811529962</v>
      </c>
      <c r="BK90" s="28">
        <f aca="true" t="shared" si="210" ref="BK90:BK104">MAX(Y90,AQ90)/MIN(Y90,AQ90)</f>
        <v>4.021138351975962</v>
      </c>
      <c r="BL90" s="28">
        <f aca="true" t="shared" si="211" ref="BL90:BL104">MAX(Y90,V90)/MIN(V90,Y90)</f>
        <v>1.8951981332939007</v>
      </c>
      <c r="BM90" s="28">
        <f aca="true" t="shared" si="212" ref="BM90:BM104">MAX(V90,AQ90)/MIN(V90,AQ90)</f>
        <v>2.1217509036836826</v>
      </c>
      <c r="BN90" s="11">
        <v>1899</v>
      </c>
      <c r="BO90">
        <f t="shared" si="151"/>
        <v>0</v>
      </c>
      <c r="BP90">
        <f t="shared" si="127"/>
        <v>0</v>
      </c>
      <c r="BQ90">
        <f t="shared" si="128"/>
        <v>0</v>
      </c>
      <c r="BR90">
        <f t="shared" si="129"/>
        <v>0</v>
      </c>
      <c r="BS90">
        <f t="shared" si="130"/>
        <v>0</v>
      </c>
      <c r="BT90">
        <f t="shared" si="131"/>
        <v>0</v>
      </c>
      <c r="BU90">
        <f t="shared" si="132"/>
        <v>0</v>
      </c>
      <c r="BV90">
        <f t="shared" si="133"/>
        <v>1</v>
      </c>
      <c r="BW90">
        <f t="shared" si="134"/>
        <v>0</v>
      </c>
      <c r="BX90">
        <f t="shared" si="135"/>
        <v>0</v>
      </c>
      <c r="BY90">
        <f t="shared" si="136"/>
        <v>1</v>
      </c>
      <c r="BZ90">
        <f t="shared" si="137"/>
        <v>1</v>
      </c>
      <c r="CA90">
        <f t="shared" si="138"/>
        <v>0</v>
      </c>
      <c r="CB90">
        <f t="shared" si="139"/>
        <v>1</v>
      </c>
      <c r="CC90">
        <f t="shared" si="140"/>
        <v>1</v>
      </c>
      <c r="CD90">
        <f t="shared" si="141"/>
        <v>0</v>
      </c>
      <c r="CE90">
        <f t="shared" si="142"/>
        <v>1</v>
      </c>
      <c r="CF90">
        <f t="shared" si="143"/>
        <v>1</v>
      </c>
      <c r="CG90">
        <f t="shared" si="144"/>
        <v>0</v>
      </c>
      <c r="CH90">
        <f t="shared" si="145"/>
        <v>0</v>
      </c>
      <c r="CI90" s="11">
        <v>1899</v>
      </c>
      <c r="CJ90">
        <f t="shared" si="152"/>
        <v>0</v>
      </c>
      <c r="CK90">
        <f t="shared" si="153"/>
        <v>0</v>
      </c>
      <c r="CL90">
        <f t="shared" si="154"/>
        <v>0</v>
      </c>
      <c r="CM90">
        <f t="shared" si="155"/>
        <v>0</v>
      </c>
      <c r="CN90">
        <f t="shared" si="156"/>
        <v>0</v>
      </c>
      <c r="CO90">
        <f t="shared" si="157"/>
        <v>0</v>
      </c>
      <c r="CP90">
        <f t="shared" si="158"/>
        <v>0</v>
      </c>
      <c r="CQ90">
        <f t="shared" si="159"/>
        <v>1</v>
      </c>
      <c r="CR90">
        <f t="shared" si="160"/>
        <v>0</v>
      </c>
      <c r="CS90">
        <f t="shared" si="161"/>
        <v>0</v>
      </c>
      <c r="CT90">
        <f t="shared" si="162"/>
        <v>0</v>
      </c>
      <c r="CU90">
        <f t="shared" si="163"/>
        <v>0</v>
      </c>
      <c r="CV90">
        <f t="shared" si="164"/>
        <v>0</v>
      </c>
      <c r="CW90">
        <f t="shared" si="165"/>
        <v>1</v>
      </c>
      <c r="CX90">
        <f t="shared" si="166"/>
        <v>0</v>
      </c>
      <c r="CY90">
        <f t="shared" si="167"/>
        <v>0</v>
      </c>
      <c r="CZ90">
        <f t="shared" si="168"/>
        <v>1</v>
      </c>
      <c r="DA90">
        <f t="shared" si="169"/>
        <v>1</v>
      </c>
      <c r="DB90">
        <f t="shared" si="170"/>
        <v>0</v>
      </c>
      <c r="DC90">
        <f t="shared" si="171"/>
        <v>0</v>
      </c>
      <c r="DD90" s="11">
        <v>1899</v>
      </c>
      <c r="DE90">
        <f t="shared" si="172"/>
        <v>0</v>
      </c>
      <c r="DF90">
        <f t="shared" si="173"/>
        <v>0</v>
      </c>
      <c r="DG90">
        <f t="shared" si="174"/>
        <v>0</v>
      </c>
      <c r="DH90">
        <f t="shared" si="175"/>
        <v>0</v>
      </c>
      <c r="DI90">
        <f t="shared" si="176"/>
        <v>0</v>
      </c>
      <c r="DJ90">
        <f t="shared" si="177"/>
        <v>0</v>
      </c>
      <c r="DK90">
        <f t="shared" si="178"/>
        <v>0</v>
      </c>
      <c r="DL90">
        <f t="shared" si="179"/>
        <v>1</v>
      </c>
      <c r="DM90">
        <f t="shared" si="180"/>
        <v>0</v>
      </c>
      <c r="DN90">
        <f t="shared" si="181"/>
        <v>0</v>
      </c>
      <c r="DO90">
        <f t="shared" si="182"/>
        <v>0</v>
      </c>
      <c r="DP90">
        <f t="shared" si="183"/>
        <v>0</v>
      </c>
      <c r="DQ90">
        <f t="shared" si="184"/>
        <v>0</v>
      </c>
      <c r="DR90">
        <f t="shared" si="185"/>
        <v>1</v>
      </c>
      <c r="DS90">
        <f t="shared" si="186"/>
        <v>0</v>
      </c>
      <c r="DT90">
        <f t="shared" si="187"/>
        <v>0</v>
      </c>
      <c r="DU90">
        <f t="shared" si="188"/>
        <v>1</v>
      </c>
      <c r="DV90">
        <f t="shared" si="189"/>
        <v>0</v>
      </c>
      <c r="DW90">
        <f t="shared" si="190"/>
        <v>0</v>
      </c>
      <c r="DX90">
        <f t="shared" si="191"/>
        <v>0</v>
      </c>
    </row>
    <row r="91" spans="1:128" ht="12.75">
      <c r="A91" s="9">
        <v>1900</v>
      </c>
      <c r="B91" s="30">
        <v>41481</v>
      </c>
      <c r="C91" s="30">
        <v>126</v>
      </c>
      <c r="D91" s="30">
        <v>119587</v>
      </c>
      <c r="E91" s="30">
        <v>487</v>
      </c>
      <c r="F91" s="30">
        <v>40569</v>
      </c>
      <c r="G91" s="30">
        <v>621</v>
      </c>
      <c r="H91" s="30">
        <v>39681</v>
      </c>
      <c r="I91" s="30">
        <v>624</v>
      </c>
      <c r="J91" s="30">
        <v>16242</v>
      </c>
      <c r="K91" s="30">
        <v>308</v>
      </c>
      <c r="L91" s="30">
        <v>14112</v>
      </c>
      <c r="M91" s="30">
        <v>262</v>
      </c>
      <c r="N91" s="30">
        <v>43104</v>
      </c>
      <c r="O91" s="30">
        <v>1142</v>
      </c>
      <c r="P91" s="30">
        <v>13311</v>
      </c>
      <c r="Q91" s="30">
        <v>182</v>
      </c>
      <c r="R91" s="33">
        <f t="shared" si="113"/>
        <v>119587</v>
      </c>
      <c r="S91" s="33">
        <f t="shared" si="114"/>
        <v>1142</v>
      </c>
      <c r="T91" s="43">
        <f t="shared" si="207"/>
        <v>34.68688068101048</v>
      </c>
      <c r="U91" s="43">
        <f t="shared" si="208"/>
        <v>11.033274956217163</v>
      </c>
      <c r="V91" s="43">
        <f t="shared" si="209"/>
        <v>22.86007781861382</v>
      </c>
      <c r="W91" s="43">
        <f t="shared" si="115"/>
        <v>100</v>
      </c>
      <c r="X91" s="43">
        <f t="shared" si="116"/>
        <v>42.64448336252189</v>
      </c>
      <c r="Y91" s="43">
        <f t="shared" si="192"/>
        <v>71.32224168126095</v>
      </c>
      <c r="Z91" s="43">
        <f t="shared" si="117"/>
        <v>33.92425598100128</v>
      </c>
      <c r="AA91" s="43">
        <f t="shared" si="118"/>
        <v>54.378283712784594</v>
      </c>
      <c r="AB91" s="43">
        <f t="shared" si="193"/>
        <v>44.15126984689294</v>
      </c>
      <c r="AC91" s="43">
        <f t="shared" si="119"/>
        <v>33.181700352044956</v>
      </c>
      <c r="AD91" s="43">
        <f t="shared" si="120"/>
        <v>54.64098073555166</v>
      </c>
      <c r="AE91" s="43">
        <f t="shared" si="194"/>
        <v>43.9113405437983</v>
      </c>
      <c r="AF91" s="43">
        <f t="shared" si="121"/>
        <v>13.581743835032237</v>
      </c>
      <c r="AG91" s="43">
        <f t="shared" si="122"/>
        <v>26.970227670753065</v>
      </c>
      <c r="AH91" s="43">
        <f t="shared" si="195"/>
        <v>20.27598575289265</v>
      </c>
      <c r="AI91" s="43">
        <f t="shared" si="107"/>
        <v>11.8006137790897</v>
      </c>
      <c r="AJ91" s="43">
        <f t="shared" si="108"/>
        <v>22.942206654991242</v>
      </c>
      <c r="AK91" s="43">
        <f t="shared" si="109"/>
        <v>17.37141021704047</v>
      </c>
      <c r="AL91" s="43">
        <f t="shared" si="123"/>
        <v>36.044051610961056</v>
      </c>
      <c r="AM91" s="43">
        <f t="shared" si="124"/>
        <v>100</v>
      </c>
      <c r="AN91" s="43">
        <f t="shared" si="146"/>
        <v>68.02202580548052</v>
      </c>
      <c r="AO91" s="43">
        <f t="shared" si="203"/>
        <v>11.130808532700042</v>
      </c>
      <c r="AP91" s="43">
        <f t="shared" si="204"/>
        <v>15.936952714535902</v>
      </c>
      <c r="AQ91" s="43">
        <f t="shared" si="205"/>
        <v>13.533880623617971</v>
      </c>
      <c r="AR91" s="13"/>
      <c r="AS91" s="11">
        <v>1900</v>
      </c>
      <c r="AT91" s="28">
        <f t="shared" si="198"/>
        <v>1.6154063502270959</v>
      </c>
      <c r="AU91" s="28">
        <f t="shared" si="147"/>
        <v>1.624232847323855</v>
      </c>
      <c r="AV91" s="28">
        <f t="shared" si="148"/>
        <v>3.517572094914588</v>
      </c>
      <c r="AW91" s="28">
        <f t="shared" si="149"/>
        <v>1.0485168713619013</v>
      </c>
      <c r="AX91" s="28">
        <f t="shared" si="199"/>
        <v>1.0054639484953851</v>
      </c>
      <c r="AY91" s="28">
        <f t="shared" si="150"/>
        <v>1.549076501949049</v>
      </c>
      <c r="AZ91" s="28">
        <f t="shared" si="196"/>
        <v>2.1656821561700763</v>
      </c>
      <c r="BA91" s="28">
        <f t="shared" si="197"/>
        <v>3.3548073388134156</v>
      </c>
      <c r="BB91" s="28">
        <f t="shared" si="125"/>
        <v>1.5406584236731178</v>
      </c>
      <c r="BC91" s="28">
        <f t="shared" si="126"/>
        <v>2.177515331928764</v>
      </c>
      <c r="BD91" s="28">
        <f t="shared" si="200"/>
        <v>2.541605390423789</v>
      </c>
      <c r="BE91" s="28">
        <f t="shared" si="201"/>
        <v>2.5277936560800063</v>
      </c>
      <c r="BF91" s="28">
        <f t="shared" si="202"/>
        <v>1.1672043604728728</v>
      </c>
      <c r="BG91" s="28">
        <f t="shared" si="106"/>
        <v>3.9157457544094134</v>
      </c>
      <c r="BH91" s="28">
        <f t="shared" si="110"/>
        <v>4.1057254874620055</v>
      </c>
      <c r="BI91" s="28"/>
      <c r="BJ91" s="28">
        <f t="shared" si="206"/>
        <v>5.026054809939383</v>
      </c>
      <c r="BK91" s="28">
        <f t="shared" si="210"/>
        <v>5.269903264611077</v>
      </c>
      <c r="BL91" s="28">
        <f t="shared" si="211"/>
        <v>3.119947458061005</v>
      </c>
      <c r="BM91" s="28">
        <f t="shared" si="212"/>
        <v>1.6891000042309154</v>
      </c>
      <c r="BN91" s="11">
        <v>1900</v>
      </c>
      <c r="BO91">
        <f t="shared" si="151"/>
        <v>0</v>
      </c>
      <c r="BP91">
        <f t="shared" si="127"/>
        <v>0</v>
      </c>
      <c r="BQ91">
        <f t="shared" si="128"/>
        <v>1</v>
      </c>
      <c r="BR91">
        <f t="shared" si="129"/>
        <v>0</v>
      </c>
      <c r="BS91">
        <f t="shared" si="130"/>
        <v>0</v>
      </c>
      <c r="BT91">
        <f t="shared" si="131"/>
        <v>0</v>
      </c>
      <c r="BU91">
        <f t="shared" si="132"/>
        <v>0</v>
      </c>
      <c r="BV91">
        <f t="shared" si="133"/>
        <v>1</v>
      </c>
      <c r="BW91">
        <f t="shared" si="134"/>
        <v>0</v>
      </c>
      <c r="BX91">
        <f t="shared" si="135"/>
        <v>0</v>
      </c>
      <c r="BY91">
        <f t="shared" si="136"/>
        <v>1</v>
      </c>
      <c r="BZ91">
        <f t="shared" si="137"/>
        <v>1</v>
      </c>
      <c r="CA91">
        <f t="shared" si="138"/>
        <v>0</v>
      </c>
      <c r="CB91">
        <f t="shared" si="139"/>
        <v>1</v>
      </c>
      <c r="CC91">
        <f t="shared" si="140"/>
        <v>1</v>
      </c>
      <c r="CD91">
        <f t="shared" si="141"/>
        <v>0</v>
      </c>
      <c r="CE91">
        <f t="shared" si="142"/>
        <v>1</v>
      </c>
      <c r="CF91">
        <f t="shared" si="143"/>
        <v>1</v>
      </c>
      <c r="CG91">
        <f t="shared" si="144"/>
        <v>1</v>
      </c>
      <c r="CH91">
        <f t="shared" si="145"/>
        <v>0</v>
      </c>
      <c r="CI91" s="11">
        <v>1900</v>
      </c>
      <c r="CJ91">
        <f t="shared" si="152"/>
        <v>0</v>
      </c>
      <c r="CK91">
        <f t="shared" si="153"/>
        <v>0</v>
      </c>
      <c r="CL91">
        <f t="shared" si="154"/>
        <v>0</v>
      </c>
      <c r="CM91">
        <f t="shared" si="155"/>
        <v>0</v>
      </c>
      <c r="CN91">
        <f t="shared" si="156"/>
        <v>0</v>
      </c>
      <c r="CO91">
        <f t="shared" si="157"/>
        <v>0</v>
      </c>
      <c r="CP91">
        <f t="shared" si="158"/>
        <v>0</v>
      </c>
      <c r="CQ91">
        <f t="shared" si="159"/>
        <v>1</v>
      </c>
      <c r="CR91">
        <f t="shared" si="160"/>
        <v>0</v>
      </c>
      <c r="CS91">
        <f t="shared" si="161"/>
        <v>0</v>
      </c>
      <c r="CT91">
        <f t="shared" si="162"/>
        <v>0</v>
      </c>
      <c r="CU91">
        <f t="shared" si="163"/>
        <v>0</v>
      </c>
      <c r="CV91">
        <f t="shared" si="164"/>
        <v>0</v>
      </c>
      <c r="CW91">
        <f t="shared" si="165"/>
        <v>1</v>
      </c>
      <c r="CX91">
        <f t="shared" si="166"/>
        <v>0</v>
      </c>
      <c r="CY91">
        <f t="shared" si="167"/>
        <v>0</v>
      </c>
      <c r="CZ91">
        <f t="shared" si="168"/>
        <v>1</v>
      </c>
      <c r="DA91">
        <f t="shared" si="169"/>
        <v>1</v>
      </c>
      <c r="DB91">
        <f t="shared" si="170"/>
        <v>0</v>
      </c>
      <c r="DC91">
        <f t="shared" si="171"/>
        <v>0</v>
      </c>
      <c r="DD91" s="11">
        <v>1900</v>
      </c>
      <c r="DE91">
        <f t="shared" si="172"/>
        <v>0</v>
      </c>
      <c r="DF91">
        <f t="shared" si="173"/>
        <v>0</v>
      </c>
      <c r="DG91">
        <f t="shared" si="174"/>
        <v>0</v>
      </c>
      <c r="DH91">
        <f t="shared" si="175"/>
        <v>0</v>
      </c>
      <c r="DI91">
        <f t="shared" si="176"/>
        <v>0</v>
      </c>
      <c r="DJ91">
        <f t="shared" si="177"/>
        <v>0</v>
      </c>
      <c r="DK91">
        <f t="shared" si="178"/>
        <v>0</v>
      </c>
      <c r="DL91">
        <f t="shared" si="179"/>
        <v>1</v>
      </c>
      <c r="DM91">
        <f t="shared" si="180"/>
        <v>0</v>
      </c>
      <c r="DN91">
        <f t="shared" si="181"/>
        <v>0</v>
      </c>
      <c r="DO91">
        <f t="shared" si="182"/>
        <v>0</v>
      </c>
      <c r="DP91">
        <f t="shared" si="183"/>
        <v>0</v>
      </c>
      <c r="DQ91">
        <f t="shared" si="184"/>
        <v>0</v>
      </c>
      <c r="DR91">
        <f t="shared" si="185"/>
        <v>1</v>
      </c>
      <c r="DS91">
        <f t="shared" si="186"/>
        <v>0</v>
      </c>
      <c r="DT91">
        <f t="shared" si="187"/>
        <v>0</v>
      </c>
      <c r="DU91">
        <f t="shared" si="188"/>
        <v>1</v>
      </c>
      <c r="DV91">
        <f t="shared" si="189"/>
        <v>1</v>
      </c>
      <c r="DW91">
        <f t="shared" si="190"/>
        <v>0</v>
      </c>
      <c r="DX91">
        <f t="shared" si="191"/>
        <v>0</v>
      </c>
    </row>
    <row r="92" spans="1:128" ht="12.75">
      <c r="A92" s="9">
        <v>1901</v>
      </c>
      <c r="B92" s="30">
        <v>36087</v>
      </c>
      <c r="C92" s="30">
        <v>112</v>
      </c>
      <c r="D92" s="30">
        <v>116896</v>
      </c>
      <c r="E92" s="30">
        <v>521</v>
      </c>
      <c r="F92" s="30">
        <v>41993</v>
      </c>
      <c r="G92" s="30">
        <v>603</v>
      </c>
      <c r="H92" s="30">
        <v>42008</v>
      </c>
      <c r="I92" s="30">
        <v>630</v>
      </c>
      <c r="J92" s="30">
        <v>16948</v>
      </c>
      <c r="K92" s="30">
        <v>309</v>
      </c>
      <c r="L92" s="30">
        <v>13573</v>
      </c>
      <c r="M92" s="30">
        <v>262</v>
      </c>
      <c r="N92" s="30">
        <v>44270</v>
      </c>
      <c r="O92" s="30">
        <v>1142</v>
      </c>
      <c r="P92" s="30">
        <v>10236</v>
      </c>
      <c r="Q92" s="30">
        <v>206</v>
      </c>
      <c r="R92" s="33">
        <f t="shared" si="113"/>
        <v>116896</v>
      </c>
      <c r="S92" s="33">
        <f t="shared" si="114"/>
        <v>1142</v>
      </c>
      <c r="T92" s="43">
        <f t="shared" si="207"/>
        <v>30.87103065973173</v>
      </c>
      <c r="U92" s="43">
        <f t="shared" si="208"/>
        <v>9.807355516637479</v>
      </c>
      <c r="V92" s="43">
        <f t="shared" si="209"/>
        <v>20.339193088184604</v>
      </c>
      <c r="W92" s="43">
        <f t="shared" si="115"/>
        <v>100</v>
      </c>
      <c r="X92" s="43">
        <f t="shared" si="116"/>
        <v>45.62171628721541</v>
      </c>
      <c r="Y92" s="43">
        <f t="shared" si="192"/>
        <v>72.8108581436077</v>
      </c>
      <c r="Z92" s="43">
        <f t="shared" si="117"/>
        <v>35.92338488913222</v>
      </c>
      <c r="AA92" s="43">
        <f t="shared" si="118"/>
        <v>52.80210157618214</v>
      </c>
      <c r="AB92" s="43">
        <f t="shared" si="193"/>
        <v>44.36274323265718</v>
      </c>
      <c r="AC92" s="43">
        <f t="shared" si="119"/>
        <v>35.93621680810293</v>
      </c>
      <c r="AD92" s="43">
        <f t="shared" si="120"/>
        <v>55.166374781085814</v>
      </c>
      <c r="AE92" s="43">
        <f t="shared" si="194"/>
        <v>45.55129579459437</v>
      </c>
      <c r="AF92" s="43">
        <f t="shared" si="121"/>
        <v>14.49835751437175</v>
      </c>
      <c r="AG92" s="43">
        <f t="shared" si="122"/>
        <v>27.057793345008758</v>
      </c>
      <c r="AH92" s="43">
        <f t="shared" si="195"/>
        <v>20.778075429690254</v>
      </c>
      <c r="AI92" s="43">
        <f t="shared" si="107"/>
        <v>11.611175745962223</v>
      </c>
      <c r="AJ92" s="43">
        <f t="shared" si="108"/>
        <v>22.942206654991242</v>
      </c>
      <c r="AK92" s="43">
        <f t="shared" si="109"/>
        <v>17.276691200476733</v>
      </c>
      <c r="AL92" s="43">
        <f t="shared" si="123"/>
        <v>37.871270188885845</v>
      </c>
      <c r="AM92" s="43">
        <f t="shared" si="124"/>
        <v>100</v>
      </c>
      <c r="AN92" s="43">
        <f t="shared" si="146"/>
        <v>68.93563509444292</v>
      </c>
      <c r="AO92" s="43">
        <f t="shared" si="203"/>
        <v>8.756501505611826</v>
      </c>
      <c r="AP92" s="43">
        <f t="shared" si="204"/>
        <v>18.038528896672503</v>
      </c>
      <c r="AQ92" s="43">
        <f t="shared" si="205"/>
        <v>13.397515201142165</v>
      </c>
      <c r="AR92" s="13"/>
      <c r="AS92" s="11">
        <v>1901</v>
      </c>
      <c r="AT92" s="28">
        <f t="shared" si="198"/>
        <v>1.6412614017522869</v>
      </c>
      <c r="AU92" s="28">
        <f t="shared" si="147"/>
        <v>1.5984365949090797</v>
      </c>
      <c r="AV92" s="28">
        <f t="shared" si="148"/>
        <v>3.5042157003418444</v>
      </c>
      <c r="AW92" s="28">
        <f t="shared" si="149"/>
        <v>1.0562150917135336</v>
      </c>
      <c r="AX92" s="28">
        <f t="shared" si="199"/>
        <v>1.0267916831856838</v>
      </c>
      <c r="AY92" s="28">
        <f t="shared" si="150"/>
        <v>1.5133627681042523</v>
      </c>
      <c r="AZ92" s="28">
        <f t="shared" si="196"/>
        <v>2.1922769483022044</v>
      </c>
      <c r="BA92" s="28">
        <f t="shared" si="197"/>
        <v>3.3177103109337667</v>
      </c>
      <c r="BB92" s="28">
        <f t="shared" si="125"/>
        <v>1.5539083039323107</v>
      </c>
      <c r="BC92" s="28">
        <f t="shared" si="126"/>
        <v>2.1350747032743116</v>
      </c>
      <c r="BD92" s="28">
        <f t="shared" si="200"/>
        <v>2.567780063779402</v>
      </c>
      <c r="BE92" s="28">
        <f t="shared" si="201"/>
        <v>2.6365752137386944</v>
      </c>
      <c r="BF92" s="28">
        <f t="shared" si="202"/>
        <v>1.2026652087823915</v>
      </c>
      <c r="BG92" s="28">
        <f t="shared" si="106"/>
        <v>3.9900947637786515</v>
      </c>
      <c r="BH92" s="28">
        <f t="shared" si="110"/>
        <v>4.214398306870158</v>
      </c>
      <c r="BI92" s="28"/>
      <c r="BJ92" s="28">
        <f t="shared" si="206"/>
        <v>5.145404506692854</v>
      </c>
      <c r="BK92" s="28">
        <f t="shared" si="210"/>
        <v>5.434653892939822</v>
      </c>
      <c r="BL92" s="28">
        <f t="shared" si="211"/>
        <v>3.5798302237420034</v>
      </c>
      <c r="BM92" s="28">
        <f t="shared" si="212"/>
        <v>1.5181317418061708</v>
      </c>
      <c r="BN92" s="11">
        <v>1901</v>
      </c>
      <c r="BO92">
        <f t="shared" si="151"/>
        <v>0</v>
      </c>
      <c r="BP92">
        <f t="shared" si="127"/>
        <v>0</v>
      </c>
      <c r="BQ92">
        <f t="shared" si="128"/>
        <v>1</v>
      </c>
      <c r="BR92">
        <f t="shared" si="129"/>
        <v>0</v>
      </c>
      <c r="BS92">
        <f t="shared" si="130"/>
        <v>0</v>
      </c>
      <c r="BT92">
        <f t="shared" si="131"/>
        <v>0</v>
      </c>
      <c r="BU92">
        <f t="shared" si="132"/>
        <v>0</v>
      </c>
      <c r="BV92">
        <f t="shared" si="133"/>
        <v>1</v>
      </c>
      <c r="BW92">
        <f t="shared" si="134"/>
        <v>0</v>
      </c>
      <c r="BX92">
        <f t="shared" si="135"/>
        <v>0</v>
      </c>
      <c r="BY92">
        <f t="shared" si="136"/>
        <v>1</v>
      </c>
      <c r="BZ92">
        <f t="shared" si="137"/>
        <v>1</v>
      </c>
      <c r="CA92">
        <f t="shared" si="138"/>
        <v>0</v>
      </c>
      <c r="CB92">
        <f t="shared" si="139"/>
        <v>1</v>
      </c>
      <c r="CC92">
        <f t="shared" si="140"/>
        <v>1</v>
      </c>
      <c r="CD92">
        <f t="shared" si="141"/>
        <v>0</v>
      </c>
      <c r="CE92">
        <f t="shared" si="142"/>
        <v>1</v>
      </c>
      <c r="CF92">
        <f t="shared" si="143"/>
        <v>1</v>
      </c>
      <c r="CG92">
        <f t="shared" si="144"/>
        <v>1</v>
      </c>
      <c r="CH92">
        <f t="shared" si="145"/>
        <v>0</v>
      </c>
      <c r="CI92" s="11">
        <v>1901</v>
      </c>
      <c r="CJ92">
        <f t="shared" si="152"/>
        <v>0</v>
      </c>
      <c r="CK92">
        <f t="shared" si="153"/>
        <v>0</v>
      </c>
      <c r="CL92">
        <f t="shared" si="154"/>
        <v>0</v>
      </c>
      <c r="CM92">
        <f t="shared" si="155"/>
        <v>0</v>
      </c>
      <c r="CN92">
        <f t="shared" si="156"/>
        <v>0</v>
      </c>
      <c r="CO92">
        <f t="shared" si="157"/>
        <v>0</v>
      </c>
      <c r="CP92">
        <f t="shared" si="158"/>
        <v>0</v>
      </c>
      <c r="CQ92">
        <f t="shared" si="159"/>
        <v>1</v>
      </c>
      <c r="CR92">
        <f t="shared" si="160"/>
        <v>0</v>
      </c>
      <c r="CS92">
        <f t="shared" si="161"/>
        <v>0</v>
      </c>
      <c r="CT92">
        <f t="shared" si="162"/>
        <v>1</v>
      </c>
      <c r="CU92">
        <f t="shared" si="163"/>
        <v>1</v>
      </c>
      <c r="CV92">
        <f t="shared" si="164"/>
        <v>0</v>
      </c>
      <c r="CW92">
        <f t="shared" si="165"/>
        <v>1</v>
      </c>
      <c r="CX92">
        <f t="shared" si="166"/>
        <v>1</v>
      </c>
      <c r="CY92">
        <f t="shared" si="167"/>
        <v>0</v>
      </c>
      <c r="CZ92">
        <f t="shared" si="168"/>
        <v>1</v>
      </c>
      <c r="DA92">
        <f t="shared" si="169"/>
        <v>1</v>
      </c>
      <c r="DB92">
        <f t="shared" si="170"/>
        <v>0</v>
      </c>
      <c r="DC92">
        <f t="shared" si="171"/>
        <v>0</v>
      </c>
      <c r="DD92" s="11">
        <v>1901</v>
      </c>
      <c r="DE92">
        <f t="shared" si="172"/>
        <v>0</v>
      </c>
      <c r="DF92">
        <f t="shared" si="173"/>
        <v>0</v>
      </c>
      <c r="DG92">
        <f t="shared" si="174"/>
        <v>0</v>
      </c>
      <c r="DH92">
        <f t="shared" si="175"/>
        <v>0</v>
      </c>
      <c r="DI92">
        <f t="shared" si="176"/>
        <v>0</v>
      </c>
      <c r="DJ92">
        <f t="shared" si="177"/>
        <v>0</v>
      </c>
      <c r="DK92">
        <f t="shared" si="178"/>
        <v>0</v>
      </c>
      <c r="DL92">
        <f t="shared" si="179"/>
        <v>1</v>
      </c>
      <c r="DM92">
        <f t="shared" si="180"/>
        <v>0</v>
      </c>
      <c r="DN92">
        <f t="shared" si="181"/>
        <v>0</v>
      </c>
      <c r="DO92">
        <f t="shared" si="182"/>
        <v>0</v>
      </c>
      <c r="DP92">
        <f t="shared" si="183"/>
        <v>0</v>
      </c>
      <c r="DQ92">
        <f t="shared" si="184"/>
        <v>0</v>
      </c>
      <c r="DR92">
        <f t="shared" si="185"/>
        <v>1</v>
      </c>
      <c r="DS92">
        <f t="shared" si="186"/>
        <v>0</v>
      </c>
      <c r="DT92">
        <f t="shared" si="187"/>
        <v>0</v>
      </c>
      <c r="DU92">
        <f t="shared" si="188"/>
        <v>1</v>
      </c>
      <c r="DV92">
        <f t="shared" si="189"/>
        <v>1</v>
      </c>
      <c r="DW92">
        <f t="shared" si="190"/>
        <v>0</v>
      </c>
      <c r="DX92">
        <f t="shared" si="191"/>
        <v>0</v>
      </c>
    </row>
    <row r="93" spans="1:128" ht="12.75">
      <c r="A93" s="9">
        <v>1902</v>
      </c>
      <c r="B93" s="30">
        <v>39722</v>
      </c>
      <c r="C93" s="30">
        <v>111</v>
      </c>
      <c r="D93" s="30">
        <v>93419</v>
      </c>
      <c r="E93" s="30">
        <v>489</v>
      </c>
      <c r="F93" s="30">
        <v>40335</v>
      </c>
      <c r="G93" s="30">
        <v>610</v>
      </c>
      <c r="H93" s="30">
        <v>42770</v>
      </c>
      <c r="I93" s="30">
        <v>638</v>
      </c>
      <c r="J93" s="30">
        <v>17147</v>
      </c>
      <c r="K93" s="30">
        <v>309</v>
      </c>
      <c r="L93" s="30">
        <v>13638</v>
      </c>
      <c r="M93" s="30">
        <v>276</v>
      </c>
      <c r="N93" s="30">
        <v>46085</v>
      </c>
      <c r="O93" s="30">
        <v>1160</v>
      </c>
      <c r="P93" s="30">
        <v>8577</v>
      </c>
      <c r="Q93" s="30">
        <v>209</v>
      </c>
      <c r="R93" s="33">
        <f t="shared" si="113"/>
        <v>93419</v>
      </c>
      <c r="S93" s="33">
        <f t="shared" si="114"/>
        <v>1160</v>
      </c>
      <c r="T93" s="43">
        <f t="shared" si="207"/>
        <v>42.52025819158843</v>
      </c>
      <c r="U93" s="43">
        <f t="shared" si="208"/>
        <v>9.568965517241379</v>
      </c>
      <c r="V93" s="43">
        <f t="shared" si="209"/>
        <v>26.044611854414907</v>
      </c>
      <c r="W93" s="43">
        <f t="shared" si="115"/>
        <v>100</v>
      </c>
      <c r="X93" s="43">
        <f t="shared" si="116"/>
        <v>42.1551724137931</v>
      </c>
      <c r="Y93" s="43">
        <f t="shared" si="192"/>
        <v>71.07758620689656</v>
      </c>
      <c r="Z93" s="43">
        <f t="shared" si="117"/>
        <v>43.1764416232244</v>
      </c>
      <c r="AA93" s="43">
        <f t="shared" si="118"/>
        <v>52.58620689655172</v>
      </c>
      <c r="AB93" s="43">
        <f t="shared" si="193"/>
        <v>47.88132425988806</v>
      </c>
      <c r="AC93" s="43">
        <f t="shared" si="119"/>
        <v>45.782977766835444</v>
      </c>
      <c r="AD93" s="43">
        <f t="shared" si="120"/>
        <v>55.00000000000001</v>
      </c>
      <c r="AE93" s="43">
        <f t="shared" si="194"/>
        <v>50.39148888341772</v>
      </c>
      <c r="AF93" s="43">
        <f t="shared" si="121"/>
        <v>18.354938502874145</v>
      </c>
      <c r="AG93" s="43">
        <f t="shared" si="122"/>
        <v>26.637931034482758</v>
      </c>
      <c r="AH93" s="43">
        <f t="shared" si="195"/>
        <v>22.49643476867845</v>
      </c>
      <c r="AI93" s="43">
        <f t="shared" si="107"/>
        <v>14.598743296331582</v>
      </c>
      <c r="AJ93" s="43">
        <f t="shared" si="108"/>
        <v>23.79310344827586</v>
      </c>
      <c r="AK93" s="43">
        <f t="shared" si="109"/>
        <v>19.19592337230372</v>
      </c>
      <c r="AL93" s="43">
        <f t="shared" si="123"/>
        <v>49.33150643873302</v>
      </c>
      <c r="AM93" s="43">
        <f t="shared" si="124"/>
        <v>100</v>
      </c>
      <c r="AN93" s="43">
        <f t="shared" si="146"/>
        <v>74.66575321936651</v>
      </c>
      <c r="AO93" s="43">
        <f t="shared" si="203"/>
        <v>9.181215812629123</v>
      </c>
      <c r="AP93" s="43">
        <f t="shared" si="204"/>
        <v>18.017241379310345</v>
      </c>
      <c r="AQ93" s="43">
        <f t="shared" si="205"/>
        <v>13.599228595969734</v>
      </c>
      <c r="AR93" s="13"/>
      <c r="AS93" s="11">
        <v>1902</v>
      </c>
      <c r="AT93" s="28">
        <f t="shared" si="198"/>
        <v>1.4844532248336508</v>
      </c>
      <c r="AU93" s="28">
        <f t="shared" si="147"/>
        <v>1.4105077619622783</v>
      </c>
      <c r="AV93" s="28">
        <f t="shared" si="148"/>
        <v>3.159504469830799</v>
      </c>
      <c r="AW93" s="28">
        <f t="shared" si="149"/>
        <v>1.0504823982348714</v>
      </c>
      <c r="AX93" s="28">
        <f t="shared" si="199"/>
        <v>1.052424711770817</v>
      </c>
      <c r="AY93" s="28">
        <f t="shared" si="150"/>
        <v>1.481713576515035</v>
      </c>
      <c r="AZ93" s="28">
        <f t="shared" si="196"/>
        <v>2.2399766630389477</v>
      </c>
      <c r="BA93" s="28">
        <f t="shared" si="197"/>
        <v>3.3190038327016533</v>
      </c>
      <c r="BB93" s="28">
        <f t="shared" si="125"/>
        <v>1.5593919836907424</v>
      </c>
      <c r="BC93" s="28">
        <f t="shared" si="126"/>
        <v>2.128396110416248</v>
      </c>
      <c r="BD93" s="28">
        <f t="shared" si="200"/>
        <v>2.4943485828335947</v>
      </c>
      <c r="BE93" s="28">
        <f t="shared" si="201"/>
        <v>2.6251140883445916</v>
      </c>
      <c r="BF93" s="28">
        <f t="shared" si="202"/>
        <v>1.1719381418836448</v>
      </c>
      <c r="BG93" s="28">
        <f t="shared" si="106"/>
        <v>3.889667184601071</v>
      </c>
      <c r="BH93" s="28">
        <f t="shared" si="110"/>
        <v>3.7027437976465762</v>
      </c>
      <c r="BI93" s="28"/>
      <c r="BJ93" s="28">
        <f t="shared" si="206"/>
        <v>5.490440335821287</v>
      </c>
      <c r="BK93" s="28">
        <f t="shared" si="210"/>
        <v>5.226589560231461</v>
      </c>
      <c r="BL93" s="28">
        <f t="shared" si="211"/>
        <v>2.7290706655260815</v>
      </c>
      <c r="BM93" s="28">
        <f t="shared" si="212"/>
        <v>1.9151536185025586</v>
      </c>
      <c r="BN93" s="11">
        <v>1902</v>
      </c>
      <c r="BO93">
        <f t="shared" si="151"/>
        <v>0</v>
      </c>
      <c r="BP93">
        <f t="shared" si="127"/>
        <v>0</v>
      </c>
      <c r="BQ93">
        <f t="shared" si="128"/>
        <v>1</v>
      </c>
      <c r="BR93">
        <f t="shared" si="129"/>
        <v>0</v>
      </c>
      <c r="BS93">
        <f t="shared" si="130"/>
        <v>0</v>
      </c>
      <c r="BT93">
        <f t="shared" si="131"/>
        <v>0</v>
      </c>
      <c r="BU93">
        <f t="shared" si="132"/>
        <v>0</v>
      </c>
      <c r="BV93">
        <f t="shared" si="133"/>
        <v>1</v>
      </c>
      <c r="BW93">
        <f t="shared" si="134"/>
        <v>0</v>
      </c>
      <c r="BX93">
        <f t="shared" si="135"/>
        <v>0</v>
      </c>
      <c r="BY93">
        <f t="shared" si="136"/>
        <v>1</v>
      </c>
      <c r="BZ93">
        <f t="shared" si="137"/>
        <v>1</v>
      </c>
      <c r="CA93">
        <f t="shared" si="138"/>
        <v>0</v>
      </c>
      <c r="CB93">
        <f t="shared" si="139"/>
        <v>1</v>
      </c>
      <c r="CC93">
        <f t="shared" si="140"/>
        <v>1</v>
      </c>
      <c r="CD93">
        <f t="shared" si="141"/>
        <v>0</v>
      </c>
      <c r="CE93">
        <f t="shared" si="142"/>
        <v>1</v>
      </c>
      <c r="CF93">
        <f t="shared" si="143"/>
        <v>1</v>
      </c>
      <c r="CG93">
        <f t="shared" si="144"/>
        <v>1</v>
      </c>
      <c r="CH93">
        <f t="shared" si="145"/>
        <v>0</v>
      </c>
      <c r="CI93" s="11">
        <v>1902</v>
      </c>
      <c r="CJ93">
        <f t="shared" si="152"/>
        <v>0</v>
      </c>
      <c r="CK93">
        <f t="shared" si="153"/>
        <v>0</v>
      </c>
      <c r="CL93">
        <f t="shared" si="154"/>
        <v>1</v>
      </c>
      <c r="CM93">
        <f t="shared" si="155"/>
        <v>0</v>
      </c>
      <c r="CN93">
        <f t="shared" si="156"/>
        <v>0</v>
      </c>
      <c r="CO93">
        <f t="shared" si="157"/>
        <v>0</v>
      </c>
      <c r="CP93">
        <f t="shared" si="158"/>
        <v>0</v>
      </c>
      <c r="CQ93">
        <f t="shared" si="159"/>
        <v>1</v>
      </c>
      <c r="CR93">
        <f t="shared" si="160"/>
        <v>0</v>
      </c>
      <c r="CS93">
        <f t="shared" si="161"/>
        <v>0</v>
      </c>
      <c r="CT93">
        <f t="shared" si="162"/>
        <v>1</v>
      </c>
      <c r="CU93">
        <f t="shared" si="163"/>
        <v>1</v>
      </c>
      <c r="CV93">
        <f t="shared" si="164"/>
        <v>0</v>
      </c>
      <c r="CW93">
        <f t="shared" si="165"/>
        <v>1</v>
      </c>
      <c r="CX93">
        <f t="shared" si="166"/>
        <v>1</v>
      </c>
      <c r="CY93">
        <f t="shared" si="167"/>
        <v>0</v>
      </c>
      <c r="CZ93">
        <f t="shared" si="168"/>
        <v>1</v>
      </c>
      <c r="DA93">
        <f t="shared" si="169"/>
        <v>1</v>
      </c>
      <c r="DB93">
        <f t="shared" si="170"/>
        <v>1</v>
      </c>
      <c r="DC93">
        <f t="shared" si="171"/>
        <v>0</v>
      </c>
      <c r="DD93" s="11">
        <v>1902</v>
      </c>
      <c r="DE93">
        <f t="shared" si="172"/>
        <v>0</v>
      </c>
      <c r="DF93">
        <f t="shared" si="173"/>
        <v>0</v>
      </c>
      <c r="DG93">
        <f t="shared" si="174"/>
        <v>0</v>
      </c>
      <c r="DH93">
        <f t="shared" si="175"/>
        <v>0</v>
      </c>
      <c r="DI93">
        <f t="shared" si="176"/>
        <v>0</v>
      </c>
      <c r="DJ93">
        <f t="shared" si="177"/>
        <v>0</v>
      </c>
      <c r="DK93">
        <f t="shared" si="178"/>
        <v>0</v>
      </c>
      <c r="DL93">
        <f t="shared" si="179"/>
        <v>1</v>
      </c>
      <c r="DM93">
        <f t="shared" si="180"/>
        <v>0</v>
      </c>
      <c r="DN93">
        <f t="shared" si="181"/>
        <v>0</v>
      </c>
      <c r="DO93">
        <f t="shared" si="182"/>
        <v>0</v>
      </c>
      <c r="DP93">
        <f t="shared" si="183"/>
        <v>0</v>
      </c>
      <c r="DQ93">
        <f t="shared" si="184"/>
        <v>0</v>
      </c>
      <c r="DR93">
        <f t="shared" si="185"/>
        <v>1</v>
      </c>
      <c r="DS93">
        <f t="shared" si="186"/>
        <v>0</v>
      </c>
      <c r="DT93">
        <f t="shared" si="187"/>
        <v>0</v>
      </c>
      <c r="DU93">
        <f t="shared" si="188"/>
        <v>1</v>
      </c>
      <c r="DV93">
        <f t="shared" si="189"/>
        <v>1</v>
      </c>
      <c r="DW93">
        <f t="shared" si="190"/>
        <v>0</v>
      </c>
      <c r="DX93">
        <f t="shared" si="191"/>
        <v>0</v>
      </c>
    </row>
    <row r="94" spans="1:128" ht="12.75">
      <c r="A94" s="9">
        <v>1903</v>
      </c>
      <c r="B94" s="30">
        <v>43814</v>
      </c>
      <c r="C94" s="30">
        <v>106</v>
      </c>
      <c r="D94" s="30">
        <v>66400</v>
      </c>
      <c r="E94" s="30">
        <v>416</v>
      </c>
      <c r="F94" s="30">
        <v>39552</v>
      </c>
      <c r="G94" s="30">
        <v>614</v>
      </c>
      <c r="H94" s="30">
        <v>42263</v>
      </c>
      <c r="I94" s="30">
        <v>636</v>
      </c>
      <c r="J94" s="30">
        <v>17630</v>
      </c>
      <c r="K94" s="30">
        <v>311</v>
      </c>
      <c r="L94" s="30">
        <v>14385</v>
      </c>
      <c r="M94" s="30">
        <v>270</v>
      </c>
      <c r="N94" s="30">
        <v>48301</v>
      </c>
      <c r="O94" s="30">
        <v>1160</v>
      </c>
      <c r="P94" s="30">
        <v>15092</v>
      </c>
      <c r="Q94" s="30">
        <v>214</v>
      </c>
      <c r="R94" s="33">
        <f t="shared" si="113"/>
        <v>66400</v>
      </c>
      <c r="S94" s="33">
        <f t="shared" si="114"/>
        <v>1160</v>
      </c>
      <c r="T94" s="43">
        <f t="shared" si="207"/>
        <v>65.98493975903614</v>
      </c>
      <c r="U94" s="43">
        <f t="shared" si="208"/>
        <v>9.137931034482758</v>
      </c>
      <c r="V94" s="43">
        <f t="shared" si="209"/>
        <v>37.56143539675945</v>
      </c>
      <c r="W94" s="43">
        <f t="shared" si="115"/>
        <v>100</v>
      </c>
      <c r="X94" s="43">
        <f t="shared" si="116"/>
        <v>35.86206896551724</v>
      </c>
      <c r="Y94" s="43">
        <f t="shared" si="192"/>
        <v>67.93103448275862</v>
      </c>
      <c r="Z94" s="43">
        <f t="shared" si="117"/>
        <v>59.566265060240966</v>
      </c>
      <c r="AA94" s="43">
        <f t="shared" si="118"/>
        <v>52.93103448275862</v>
      </c>
      <c r="AB94" s="43">
        <f t="shared" si="193"/>
        <v>56.24864977149979</v>
      </c>
      <c r="AC94" s="43">
        <f t="shared" si="119"/>
        <v>63.64909638554217</v>
      </c>
      <c r="AD94" s="43">
        <f t="shared" si="120"/>
        <v>54.82758620689655</v>
      </c>
      <c r="AE94" s="43">
        <f t="shared" si="194"/>
        <v>59.23834129621936</v>
      </c>
      <c r="AF94" s="43">
        <f t="shared" si="121"/>
        <v>26.551204819277107</v>
      </c>
      <c r="AG94" s="43">
        <f t="shared" si="122"/>
        <v>26.810344827586206</v>
      </c>
      <c r="AH94" s="43">
        <f t="shared" si="195"/>
        <v>26.680774823431655</v>
      </c>
      <c r="AI94" s="43">
        <f t="shared" si="107"/>
        <v>21.664156626506024</v>
      </c>
      <c r="AJ94" s="43">
        <f t="shared" si="108"/>
        <v>23.275862068965516</v>
      </c>
      <c r="AK94" s="43">
        <f t="shared" si="109"/>
        <v>22.47000934773577</v>
      </c>
      <c r="AL94" s="43">
        <f t="shared" si="123"/>
        <v>72.74246987951807</v>
      </c>
      <c r="AM94" s="43">
        <f t="shared" si="124"/>
        <v>100</v>
      </c>
      <c r="AN94" s="43">
        <f t="shared" si="146"/>
        <v>86.37123493975903</v>
      </c>
      <c r="AO94" s="43">
        <f t="shared" si="203"/>
        <v>22.728915662650603</v>
      </c>
      <c r="AP94" s="43">
        <f t="shared" si="204"/>
        <v>18.448275862068968</v>
      </c>
      <c r="AQ94" s="43">
        <f t="shared" si="205"/>
        <v>20.588595762359787</v>
      </c>
      <c r="AR94" s="13"/>
      <c r="AS94" s="11">
        <v>1903</v>
      </c>
      <c r="AT94" s="28">
        <f t="shared" si="198"/>
        <v>1.2076918247587534</v>
      </c>
      <c r="AU94" s="28">
        <f t="shared" si="147"/>
        <v>1.1467409957188324</v>
      </c>
      <c r="AV94" s="28">
        <f t="shared" si="148"/>
        <v>2.546066781505163</v>
      </c>
      <c r="AW94" s="28">
        <f t="shared" si="149"/>
        <v>1.2714547275396</v>
      </c>
      <c r="AX94" s="28">
        <f t="shared" si="199"/>
        <v>1.0531513473988205</v>
      </c>
      <c r="AY94" s="28">
        <f t="shared" si="150"/>
        <v>1.4580292602701777</v>
      </c>
      <c r="AZ94" s="28">
        <f t="shared" si="196"/>
        <v>2.2202631553336643</v>
      </c>
      <c r="BA94" s="28">
        <f t="shared" si="197"/>
        <v>3.2372086459762737</v>
      </c>
      <c r="BB94" s="28">
        <f t="shared" si="125"/>
        <v>1.5355254800004432</v>
      </c>
      <c r="BC94" s="28">
        <f t="shared" si="126"/>
        <v>2.1082090060630834</v>
      </c>
      <c r="BD94" s="28">
        <f t="shared" si="200"/>
        <v>2.503276652048558</v>
      </c>
      <c r="BE94" s="28">
        <f t="shared" si="201"/>
        <v>2.636329179016947</v>
      </c>
      <c r="BF94" s="28">
        <f t="shared" si="202"/>
        <v>1.1873949142847238</v>
      </c>
      <c r="BG94" s="28">
        <f t="shared" si="106"/>
        <v>3.843845082710764</v>
      </c>
      <c r="BH94" s="28">
        <f t="shared" si="110"/>
        <v>3.0231867477885057</v>
      </c>
      <c r="BI94" s="28"/>
      <c r="BJ94" s="28">
        <f t="shared" si="206"/>
        <v>4.195100818758291</v>
      </c>
      <c r="BK94" s="28">
        <f t="shared" si="210"/>
        <v>3.299449620889182</v>
      </c>
      <c r="BL94" s="28">
        <f t="shared" si="211"/>
        <v>1.808531377068174</v>
      </c>
      <c r="BM94" s="28">
        <f t="shared" si="212"/>
        <v>1.8243806343232754</v>
      </c>
      <c r="BN94" s="11">
        <v>1903</v>
      </c>
      <c r="BO94">
        <f t="shared" si="151"/>
        <v>0</v>
      </c>
      <c r="BP94">
        <f t="shared" si="127"/>
        <v>0</v>
      </c>
      <c r="BQ94">
        <f t="shared" si="128"/>
        <v>1</v>
      </c>
      <c r="BR94">
        <f t="shared" si="129"/>
        <v>0</v>
      </c>
      <c r="BS94">
        <f t="shared" si="130"/>
        <v>0</v>
      </c>
      <c r="BT94">
        <f t="shared" si="131"/>
        <v>0</v>
      </c>
      <c r="BU94">
        <f t="shared" si="132"/>
        <v>0</v>
      </c>
      <c r="BV94">
        <f t="shared" si="133"/>
        <v>1</v>
      </c>
      <c r="BW94">
        <f t="shared" si="134"/>
        <v>0</v>
      </c>
      <c r="BX94">
        <f t="shared" si="135"/>
        <v>0</v>
      </c>
      <c r="BY94">
        <f t="shared" si="136"/>
        <v>1</v>
      </c>
      <c r="BZ94">
        <f t="shared" si="137"/>
        <v>1</v>
      </c>
      <c r="CA94">
        <f t="shared" si="138"/>
        <v>0</v>
      </c>
      <c r="CB94">
        <f t="shared" si="139"/>
        <v>1</v>
      </c>
      <c r="CC94">
        <f t="shared" si="140"/>
        <v>1</v>
      </c>
      <c r="CD94">
        <f t="shared" si="141"/>
        <v>0</v>
      </c>
      <c r="CE94">
        <f t="shared" si="142"/>
        <v>1</v>
      </c>
      <c r="CF94">
        <f t="shared" si="143"/>
        <v>1</v>
      </c>
      <c r="CG94">
        <f t="shared" si="144"/>
        <v>0</v>
      </c>
      <c r="CH94">
        <f t="shared" si="145"/>
        <v>0</v>
      </c>
      <c r="CI94" s="11">
        <v>1903</v>
      </c>
      <c r="CJ94">
        <f t="shared" si="152"/>
        <v>0</v>
      </c>
      <c r="CK94">
        <f t="shared" si="153"/>
        <v>0</v>
      </c>
      <c r="CL94">
        <f t="shared" si="154"/>
        <v>1</v>
      </c>
      <c r="CM94">
        <f t="shared" si="155"/>
        <v>0</v>
      </c>
      <c r="CN94">
        <f t="shared" si="156"/>
        <v>0</v>
      </c>
      <c r="CO94">
        <f t="shared" si="157"/>
        <v>0</v>
      </c>
      <c r="CP94">
        <f t="shared" si="158"/>
        <v>0</v>
      </c>
      <c r="CQ94">
        <f t="shared" si="159"/>
        <v>1</v>
      </c>
      <c r="CR94">
        <f t="shared" si="160"/>
        <v>0</v>
      </c>
      <c r="CS94">
        <f t="shared" si="161"/>
        <v>0</v>
      </c>
      <c r="CT94">
        <f t="shared" si="162"/>
        <v>1</v>
      </c>
      <c r="CU94">
        <f t="shared" si="163"/>
        <v>1</v>
      </c>
      <c r="CV94">
        <f t="shared" si="164"/>
        <v>0</v>
      </c>
      <c r="CW94">
        <f t="shared" si="165"/>
        <v>1</v>
      </c>
      <c r="CX94">
        <f t="shared" si="166"/>
        <v>1</v>
      </c>
      <c r="CY94">
        <f t="shared" si="167"/>
        <v>0</v>
      </c>
      <c r="CZ94">
        <f t="shared" si="168"/>
        <v>1</v>
      </c>
      <c r="DA94">
        <f t="shared" si="169"/>
        <v>1</v>
      </c>
      <c r="DB94">
        <f t="shared" si="170"/>
        <v>0</v>
      </c>
      <c r="DC94">
        <f t="shared" si="171"/>
        <v>0</v>
      </c>
      <c r="DD94" s="11">
        <v>1903</v>
      </c>
      <c r="DE94">
        <f t="shared" si="172"/>
        <v>0</v>
      </c>
      <c r="DF94">
        <f t="shared" si="173"/>
        <v>0</v>
      </c>
      <c r="DG94">
        <f t="shared" si="174"/>
        <v>0</v>
      </c>
      <c r="DH94">
        <f t="shared" si="175"/>
        <v>0</v>
      </c>
      <c r="DI94">
        <f t="shared" si="176"/>
        <v>0</v>
      </c>
      <c r="DJ94">
        <f t="shared" si="177"/>
        <v>0</v>
      </c>
      <c r="DK94">
        <f t="shared" si="178"/>
        <v>0</v>
      </c>
      <c r="DL94">
        <f t="shared" si="179"/>
        <v>1</v>
      </c>
      <c r="DM94">
        <f t="shared" si="180"/>
        <v>0</v>
      </c>
      <c r="DN94">
        <f t="shared" si="181"/>
        <v>0</v>
      </c>
      <c r="DO94">
        <f t="shared" si="182"/>
        <v>1</v>
      </c>
      <c r="DP94">
        <f t="shared" si="183"/>
        <v>1</v>
      </c>
      <c r="DQ94">
        <f t="shared" si="184"/>
        <v>0</v>
      </c>
      <c r="DR94">
        <f t="shared" si="185"/>
        <v>1</v>
      </c>
      <c r="DS94">
        <f t="shared" si="186"/>
        <v>1</v>
      </c>
      <c r="DT94">
        <f t="shared" si="187"/>
        <v>0</v>
      </c>
      <c r="DU94">
        <f t="shared" si="188"/>
        <v>1</v>
      </c>
      <c r="DV94">
        <f t="shared" si="189"/>
        <v>1</v>
      </c>
      <c r="DW94">
        <f t="shared" si="190"/>
        <v>0</v>
      </c>
      <c r="DX94">
        <f t="shared" si="191"/>
        <v>0</v>
      </c>
    </row>
    <row r="95" spans="1:128" ht="12.75">
      <c r="A95" s="9">
        <v>1904</v>
      </c>
      <c r="B95" s="30">
        <v>47918</v>
      </c>
      <c r="C95" s="30">
        <v>110</v>
      </c>
      <c r="D95" s="30">
        <v>59715</v>
      </c>
      <c r="E95" s="30">
        <v>409</v>
      </c>
      <c r="F95" s="30">
        <v>38956</v>
      </c>
      <c r="G95" s="30">
        <v>596</v>
      </c>
      <c r="H95" s="30">
        <v>42420</v>
      </c>
      <c r="I95" s="30">
        <v>642</v>
      </c>
      <c r="J95" s="30">
        <v>19241</v>
      </c>
      <c r="K95" s="30">
        <v>312</v>
      </c>
      <c r="L95" s="30">
        <v>14580</v>
      </c>
      <c r="M95" s="30">
        <v>263</v>
      </c>
      <c r="N95" s="30">
        <v>50305</v>
      </c>
      <c r="O95" s="30">
        <v>1160</v>
      </c>
      <c r="P95" s="30">
        <v>67273</v>
      </c>
      <c r="Q95" s="30">
        <v>218</v>
      </c>
      <c r="R95" s="33">
        <f t="shared" si="113"/>
        <v>67273</v>
      </c>
      <c r="S95" s="33">
        <f t="shared" si="114"/>
        <v>1160</v>
      </c>
      <c r="T95" s="43">
        <f t="shared" si="207"/>
        <v>71.22917069255125</v>
      </c>
      <c r="U95" s="43">
        <f t="shared" si="208"/>
        <v>9.482758620689655</v>
      </c>
      <c r="V95" s="43">
        <f t="shared" si="209"/>
        <v>40.35596465662045</v>
      </c>
      <c r="W95" s="43">
        <f t="shared" si="115"/>
        <v>88.76518068169995</v>
      </c>
      <c r="X95" s="43">
        <f t="shared" si="116"/>
        <v>35.258620689655174</v>
      </c>
      <c r="Y95" s="43">
        <f t="shared" si="192"/>
        <v>62.01190068567756</v>
      </c>
      <c r="Z95" s="43">
        <f t="shared" si="117"/>
        <v>57.90733280811023</v>
      </c>
      <c r="AA95" s="43">
        <f t="shared" si="118"/>
        <v>51.37931034482759</v>
      </c>
      <c r="AB95" s="43">
        <f t="shared" si="193"/>
        <v>54.64332157646891</v>
      </c>
      <c r="AC95" s="43">
        <f t="shared" si="119"/>
        <v>63.05650112229275</v>
      </c>
      <c r="AD95" s="43">
        <f t="shared" si="120"/>
        <v>55.344827586206904</v>
      </c>
      <c r="AE95" s="43">
        <f t="shared" si="194"/>
        <v>59.200664354249824</v>
      </c>
      <c r="AF95" s="43">
        <f t="shared" si="121"/>
        <v>28.601370534984316</v>
      </c>
      <c r="AG95" s="43">
        <f t="shared" si="122"/>
        <v>26.89655172413793</v>
      </c>
      <c r="AH95" s="43">
        <f t="shared" si="195"/>
        <v>27.748961129561124</v>
      </c>
      <c r="AI95" s="43">
        <f t="shared" si="107"/>
        <v>21.67288510992523</v>
      </c>
      <c r="AJ95" s="43">
        <f t="shared" si="108"/>
        <v>22.67241379310345</v>
      </c>
      <c r="AK95" s="43">
        <f t="shared" si="109"/>
        <v>22.17264945151434</v>
      </c>
      <c r="AL95" s="43">
        <f t="shared" si="123"/>
        <v>74.77739955108291</v>
      </c>
      <c r="AM95" s="43">
        <f t="shared" si="124"/>
        <v>100</v>
      </c>
      <c r="AN95" s="43">
        <f t="shared" si="146"/>
        <v>87.38869977554145</v>
      </c>
      <c r="AO95" s="43">
        <f t="shared" si="203"/>
        <v>100</v>
      </c>
      <c r="AP95" s="43">
        <f t="shared" si="204"/>
        <v>18.79310344827586</v>
      </c>
      <c r="AQ95" s="43">
        <f t="shared" si="205"/>
        <v>59.39655172413793</v>
      </c>
      <c r="AR95" s="13"/>
      <c r="AS95" s="11">
        <v>1904</v>
      </c>
      <c r="AT95" s="28">
        <f t="shared" si="198"/>
        <v>1.1348486676253184</v>
      </c>
      <c r="AU95" s="28">
        <f t="shared" si="147"/>
        <v>1.0474865672892728</v>
      </c>
      <c r="AV95" s="28">
        <f t="shared" si="148"/>
        <v>2.234746749477981</v>
      </c>
      <c r="AW95" s="28">
        <f t="shared" si="149"/>
        <v>1.409224661867605</v>
      </c>
      <c r="AX95" s="28">
        <f t="shared" si="199"/>
        <v>1.0834016426216566</v>
      </c>
      <c r="AY95" s="28">
        <f t="shared" si="150"/>
        <v>1.4761439035990835</v>
      </c>
      <c r="AZ95" s="28">
        <f t="shared" si="196"/>
        <v>2.133437143028141</v>
      </c>
      <c r="BA95" s="28">
        <f t="shared" si="197"/>
        <v>3.1492602323928365</v>
      </c>
      <c r="BB95" s="28">
        <f t="shared" si="125"/>
        <v>1.5992567299051914</v>
      </c>
      <c r="BC95" s="28">
        <f t="shared" si="126"/>
        <v>1.9692024260417111</v>
      </c>
      <c r="BD95" s="28">
        <f t="shared" si="200"/>
        <v>2.464447097130149</v>
      </c>
      <c r="BE95" s="28">
        <f t="shared" si="201"/>
        <v>2.6699860331849767</v>
      </c>
      <c r="BF95" s="28">
        <f t="shared" si="202"/>
        <v>1.251495054311876</v>
      </c>
      <c r="BG95" s="28">
        <f t="shared" si="106"/>
        <v>3.941283605580704</v>
      </c>
      <c r="BH95" s="28">
        <f t="shared" si="110"/>
        <v>2.796774504611234</v>
      </c>
      <c r="BI95" s="28"/>
      <c r="BJ95" s="28">
        <f t="shared" si="206"/>
        <v>1.4712756420845876</v>
      </c>
      <c r="BK95" s="28">
        <f t="shared" si="210"/>
        <v>1.044031999933033</v>
      </c>
      <c r="BL95" s="28">
        <f t="shared" si="211"/>
        <v>1.5366229307940587</v>
      </c>
      <c r="BM95" s="28">
        <f t="shared" si="212"/>
        <v>1.4718159317842956</v>
      </c>
      <c r="BN95" s="11">
        <v>1904</v>
      </c>
      <c r="BO95">
        <f t="shared" si="151"/>
        <v>0</v>
      </c>
      <c r="BP95">
        <f t="shared" si="127"/>
        <v>0</v>
      </c>
      <c r="BQ95">
        <f t="shared" si="128"/>
        <v>0</v>
      </c>
      <c r="BR95">
        <f t="shared" si="129"/>
        <v>0</v>
      </c>
      <c r="BS95">
        <f t="shared" si="130"/>
        <v>0</v>
      </c>
      <c r="BT95">
        <f t="shared" si="131"/>
        <v>0</v>
      </c>
      <c r="BU95">
        <f t="shared" si="132"/>
        <v>0</v>
      </c>
      <c r="BV95">
        <f t="shared" si="133"/>
        <v>1</v>
      </c>
      <c r="BW95">
        <f t="shared" si="134"/>
        <v>0</v>
      </c>
      <c r="BX95">
        <f t="shared" si="135"/>
        <v>0</v>
      </c>
      <c r="BY95">
        <f t="shared" si="136"/>
        <v>0</v>
      </c>
      <c r="BZ95">
        <f t="shared" si="137"/>
        <v>1</v>
      </c>
      <c r="CA95">
        <f t="shared" si="138"/>
        <v>0</v>
      </c>
      <c r="CB95">
        <f t="shared" si="139"/>
        <v>1</v>
      </c>
      <c r="CC95">
        <f t="shared" si="140"/>
        <v>1</v>
      </c>
      <c r="CD95">
        <f t="shared" si="141"/>
        <v>0</v>
      </c>
      <c r="CE95">
        <f t="shared" si="142"/>
        <v>0</v>
      </c>
      <c r="CF95">
        <f t="shared" si="143"/>
        <v>0</v>
      </c>
      <c r="CG95">
        <f t="shared" si="144"/>
        <v>0</v>
      </c>
      <c r="CH95">
        <f t="shared" si="145"/>
        <v>0</v>
      </c>
      <c r="CI95" s="11">
        <v>1904</v>
      </c>
      <c r="CJ95">
        <f t="shared" si="152"/>
        <v>0</v>
      </c>
      <c r="CK95">
        <f t="shared" si="153"/>
        <v>0</v>
      </c>
      <c r="CL95">
        <f t="shared" si="154"/>
        <v>0</v>
      </c>
      <c r="CM95">
        <f t="shared" si="155"/>
        <v>0</v>
      </c>
      <c r="CN95">
        <f t="shared" si="156"/>
        <v>0</v>
      </c>
      <c r="CO95">
        <f t="shared" si="157"/>
        <v>0</v>
      </c>
      <c r="CP95">
        <f t="shared" si="158"/>
        <v>0</v>
      </c>
      <c r="CQ95">
        <f t="shared" si="159"/>
        <v>1</v>
      </c>
      <c r="CR95">
        <f t="shared" si="160"/>
        <v>0</v>
      </c>
      <c r="CS95">
        <f t="shared" si="161"/>
        <v>0</v>
      </c>
      <c r="CT95">
        <f t="shared" si="162"/>
        <v>0</v>
      </c>
      <c r="CU95">
        <f t="shared" si="163"/>
        <v>1</v>
      </c>
      <c r="CV95">
        <f t="shared" si="164"/>
        <v>0</v>
      </c>
      <c r="CW95">
        <f t="shared" si="165"/>
        <v>1</v>
      </c>
      <c r="CX95">
        <f t="shared" si="166"/>
        <v>1</v>
      </c>
      <c r="CY95">
        <f t="shared" si="167"/>
        <v>0</v>
      </c>
      <c r="CZ95">
        <f t="shared" si="168"/>
        <v>0</v>
      </c>
      <c r="DA95">
        <f t="shared" si="169"/>
        <v>0</v>
      </c>
      <c r="DB95">
        <f t="shared" si="170"/>
        <v>0</v>
      </c>
      <c r="DC95">
        <f t="shared" si="171"/>
        <v>0</v>
      </c>
      <c r="DD95" s="11">
        <v>1904</v>
      </c>
      <c r="DE95">
        <f t="shared" si="172"/>
        <v>0</v>
      </c>
      <c r="DF95">
        <f t="shared" si="173"/>
        <v>0</v>
      </c>
      <c r="DG95">
        <f t="shared" si="174"/>
        <v>0</v>
      </c>
      <c r="DH95">
        <f t="shared" si="175"/>
        <v>0</v>
      </c>
      <c r="DI95">
        <f t="shared" si="176"/>
        <v>0</v>
      </c>
      <c r="DJ95">
        <f t="shared" si="177"/>
        <v>0</v>
      </c>
      <c r="DK95">
        <f t="shared" si="178"/>
        <v>0</v>
      </c>
      <c r="DL95">
        <f t="shared" si="179"/>
        <v>1</v>
      </c>
      <c r="DM95">
        <f t="shared" si="180"/>
        <v>0</v>
      </c>
      <c r="DN95">
        <f t="shared" si="181"/>
        <v>0</v>
      </c>
      <c r="DO95">
        <f t="shared" si="182"/>
        <v>0</v>
      </c>
      <c r="DP95">
        <f t="shared" si="183"/>
        <v>1</v>
      </c>
      <c r="DQ95">
        <f t="shared" si="184"/>
        <v>0</v>
      </c>
      <c r="DR95">
        <f t="shared" si="185"/>
        <v>1</v>
      </c>
      <c r="DS95">
        <f t="shared" si="186"/>
        <v>1</v>
      </c>
      <c r="DT95">
        <f t="shared" si="187"/>
        <v>0</v>
      </c>
      <c r="DU95">
        <f t="shared" si="188"/>
        <v>0</v>
      </c>
      <c r="DV95">
        <f t="shared" si="189"/>
        <v>0</v>
      </c>
      <c r="DW95">
        <f t="shared" si="190"/>
        <v>0</v>
      </c>
      <c r="DX95">
        <f t="shared" si="191"/>
        <v>0</v>
      </c>
    </row>
    <row r="96" spans="1:128" ht="12.75">
      <c r="A96" s="9">
        <v>1905</v>
      </c>
      <c r="B96" s="30">
        <v>45098</v>
      </c>
      <c r="C96" s="30">
        <v>108</v>
      </c>
      <c r="D96" s="30">
        <v>55604</v>
      </c>
      <c r="E96" s="30">
        <v>394</v>
      </c>
      <c r="F96" s="30">
        <v>41947</v>
      </c>
      <c r="G96" s="30">
        <v>626</v>
      </c>
      <c r="H96" s="30">
        <v>46167</v>
      </c>
      <c r="I96" s="30">
        <v>648</v>
      </c>
      <c r="J96" s="30">
        <v>20591</v>
      </c>
      <c r="K96" s="30">
        <v>313</v>
      </c>
      <c r="L96" s="30">
        <v>14844</v>
      </c>
      <c r="M96" s="30">
        <v>266</v>
      </c>
      <c r="N96" s="30">
        <v>170006</v>
      </c>
      <c r="O96" s="30">
        <v>2365</v>
      </c>
      <c r="P96" s="30">
        <v>73031</v>
      </c>
      <c r="Q96" s="30">
        <v>250</v>
      </c>
      <c r="R96" s="33">
        <f t="shared" si="113"/>
        <v>170006</v>
      </c>
      <c r="S96" s="33">
        <f t="shared" si="114"/>
        <v>2365</v>
      </c>
      <c r="T96" s="43">
        <f t="shared" si="207"/>
        <v>26.527299036504594</v>
      </c>
      <c r="U96" s="43">
        <f t="shared" si="208"/>
        <v>4.5665961945031714</v>
      </c>
      <c r="V96" s="43">
        <f t="shared" si="209"/>
        <v>15.546947615503882</v>
      </c>
      <c r="W96" s="43">
        <f t="shared" si="115"/>
        <v>32.707080926555534</v>
      </c>
      <c r="X96" s="43">
        <f t="shared" si="116"/>
        <v>16.659619450317127</v>
      </c>
      <c r="Y96" s="43">
        <f t="shared" si="192"/>
        <v>24.68335018843633</v>
      </c>
      <c r="Z96" s="43">
        <f t="shared" si="117"/>
        <v>24.673835041116195</v>
      </c>
      <c r="AA96" s="43">
        <f t="shared" si="118"/>
        <v>26.469344608879492</v>
      </c>
      <c r="AB96" s="43">
        <f t="shared" si="193"/>
        <v>25.571589824997844</v>
      </c>
      <c r="AC96" s="43">
        <f t="shared" si="119"/>
        <v>27.156100372928016</v>
      </c>
      <c r="AD96" s="43">
        <f t="shared" si="120"/>
        <v>27.39957716701903</v>
      </c>
      <c r="AE96" s="43">
        <f t="shared" si="194"/>
        <v>27.27783876997352</v>
      </c>
      <c r="AF96" s="43">
        <f t="shared" si="121"/>
        <v>12.111925461454302</v>
      </c>
      <c r="AG96" s="43">
        <f t="shared" si="122"/>
        <v>13.234672304439746</v>
      </c>
      <c r="AH96" s="43">
        <f t="shared" si="195"/>
        <v>12.673298882947023</v>
      </c>
      <c r="AI96" s="43">
        <f t="shared" si="107"/>
        <v>8.731456536828112</v>
      </c>
      <c r="AJ96" s="43">
        <f t="shared" si="108"/>
        <v>11.247357293868921</v>
      </c>
      <c r="AK96" s="43">
        <f t="shared" si="109"/>
        <v>9.989406915348518</v>
      </c>
      <c r="AL96" s="43">
        <f t="shared" si="123"/>
        <v>100</v>
      </c>
      <c r="AM96" s="43">
        <f t="shared" si="124"/>
        <v>100</v>
      </c>
      <c r="AN96" s="43">
        <f t="shared" si="146"/>
        <v>100</v>
      </c>
      <c r="AO96" s="43">
        <f t="shared" si="203"/>
        <v>42.95789560368458</v>
      </c>
      <c r="AP96" s="43">
        <f t="shared" si="204"/>
        <v>10.570824524312897</v>
      </c>
      <c r="AQ96" s="43">
        <f t="shared" si="205"/>
        <v>26.764360063998737</v>
      </c>
      <c r="AR96" s="13"/>
      <c r="AS96" s="11">
        <v>1905</v>
      </c>
      <c r="AT96" s="28">
        <f t="shared" si="198"/>
        <v>1.035985375963172</v>
      </c>
      <c r="AU96" s="28">
        <f t="shared" si="147"/>
        <v>1.1051108768352143</v>
      </c>
      <c r="AV96" s="28">
        <f t="shared" si="148"/>
        <v>1.9476657511525928</v>
      </c>
      <c r="AW96" s="28">
        <f t="shared" si="149"/>
        <v>4.05131391146604</v>
      </c>
      <c r="AX96" s="28">
        <f t="shared" si="199"/>
        <v>1.0667243983128383</v>
      </c>
      <c r="AY96" s="28">
        <f t="shared" si="150"/>
        <v>3.665979583033406</v>
      </c>
      <c r="AZ96" s="28">
        <f t="shared" si="196"/>
        <v>2.152386606038158</v>
      </c>
      <c r="BA96" s="28">
        <f t="shared" si="197"/>
        <v>7.890605352530454</v>
      </c>
      <c r="BB96" s="28">
        <f t="shared" si="125"/>
        <v>3.9105898649384594</v>
      </c>
      <c r="BC96" s="28">
        <f t="shared" si="126"/>
        <v>2.0177532354584127</v>
      </c>
      <c r="BD96" s="28">
        <f t="shared" si="200"/>
        <v>2.5598706751756826</v>
      </c>
      <c r="BE96" s="28">
        <f t="shared" si="201"/>
        <v>2.730676505735459</v>
      </c>
      <c r="BF96" s="28">
        <f t="shared" si="202"/>
        <v>1.2686738051960582</v>
      </c>
      <c r="BG96" s="28">
        <f t="shared" si="106"/>
        <v>10.010604317895195</v>
      </c>
      <c r="BH96" s="28">
        <f t="shared" si="110"/>
        <v>2.4709525197647992</v>
      </c>
      <c r="BI96" s="28"/>
      <c r="BJ96" s="28">
        <f t="shared" si="206"/>
        <v>3.73631201197715</v>
      </c>
      <c r="BK96" s="28">
        <f t="shared" si="210"/>
        <v>1.084308242587642</v>
      </c>
      <c r="BL96" s="28">
        <f t="shared" si="211"/>
        <v>1.5876653603580264</v>
      </c>
      <c r="BM96" s="28">
        <f t="shared" si="212"/>
        <v>1.7215186367070867</v>
      </c>
      <c r="BN96" s="11">
        <v>1905</v>
      </c>
      <c r="BO96">
        <f t="shared" si="151"/>
        <v>0</v>
      </c>
      <c r="BP96">
        <f t="shared" si="127"/>
        <v>0</v>
      </c>
      <c r="BQ96">
        <f t="shared" si="128"/>
        <v>0</v>
      </c>
      <c r="BR96">
        <f t="shared" si="129"/>
        <v>1</v>
      </c>
      <c r="BS96">
        <f t="shared" si="130"/>
        <v>0</v>
      </c>
      <c r="BT96">
        <f t="shared" si="131"/>
        <v>1</v>
      </c>
      <c r="BU96">
        <f t="shared" si="132"/>
        <v>0</v>
      </c>
      <c r="BV96">
        <f t="shared" si="133"/>
        <v>1</v>
      </c>
      <c r="BW96">
        <f t="shared" si="134"/>
        <v>1</v>
      </c>
      <c r="BX96">
        <f t="shared" si="135"/>
        <v>0</v>
      </c>
      <c r="BY96">
        <f t="shared" si="136"/>
        <v>1</v>
      </c>
      <c r="BZ96">
        <f t="shared" si="137"/>
        <v>1</v>
      </c>
      <c r="CA96">
        <f t="shared" si="138"/>
        <v>0</v>
      </c>
      <c r="CB96">
        <f t="shared" si="139"/>
        <v>1</v>
      </c>
      <c r="CC96">
        <f t="shared" si="140"/>
        <v>0</v>
      </c>
      <c r="CD96">
        <f t="shared" si="141"/>
        <v>0</v>
      </c>
      <c r="CE96">
        <f t="shared" si="142"/>
        <v>1</v>
      </c>
      <c r="CF96">
        <f t="shared" si="143"/>
        <v>0</v>
      </c>
      <c r="CG96">
        <f t="shared" si="144"/>
        <v>0</v>
      </c>
      <c r="CH96">
        <f t="shared" si="145"/>
        <v>0</v>
      </c>
      <c r="CI96" s="11">
        <v>1905</v>
      </c>
      <c r="CJ96">
        <f t="shared" si="152"/>
        <v>0</v>
      </c>
      <c r="CK96">
        <f t="shared" si="153"/>
        <v>0</v>
      </c>
      <c r="CL96">
        <f t="shared" si="154"/>
        <v>0</v>
      </c>
      <c r="CM96">
        <f t="shared" si="155"/>
        <v>0</v>
      </c>
      <c r="CN96">
        <f t="shared" si="156"/>
        <v>0</v>
      </c>
      <c r="CO96">
        <f t="shared" si="157"/>
        <v>0</v>
      </c>
      <c r="CP96">
        <f t="shared" si="158"/>
        <v>0</v>
      </c>
      <c r="CQ96">
        <f t="shared" si="159"/>
        <v>1</v>
      </c>
      <c r="CR96">
        <f t="shared" si="160"/>
        <v>0</v>
      </c>
      <c r="CS96">
        <f t="shared" si="161"/>
        <v>0</v>
      </c>
      <c r="CT96">
        <f t="shared" si="162"/>
        <v>0</v>
      </c>
      <c r="CU96">
        <f t="shared" si="163"/>
        <v>1</v>
      </c>
      <c r="CV96">
        <f t="shared" si="164"/>
        <v>0</v>
      </c>
      <c r="CW96">
        <f t="shared" si="165"/>
        <v>1</v>
      </c>
      <c r="CX96">
        <f t="shared" si="166"/>
        <v>0</v>
      </c>
      <c r="CY96">
        <f t="shared" si="167"/>
        <v>0</v>
      </c>
      <c r="CZ96">
        <f t="shared" si="168"/>
        <v>0</v>
      </c>
      <c r="DA96">
        <f t="shared" si="169"/>
        <v>0</v>
      </c>
      <c r="DB96">
        <f t="shared" si="170"/>
        <v>0</v>
      </c>
      <c r="DC96">
        <f t="shared" si="171"/>
        <v>0</v>
      </c>
      <c r="DD96" s="11">
        <v>1905</v>
      </c>
      <c r="DE96">
        <f t="shared" si="172"/>
        <v>0</v>
      </c>
      <c r="DF96">
        <f t="shared" si="173"/>
        <v>0</v>
      </c>
      <c r="DG96">
        <f t="shared" si="174"/>
        <v>0</v>
      </c>
      <c r="DH96">
        <f t="shared" si="175"/>
        <v>0</v>
      </c>
      <c r="DI96">
        <f t="shared" si="176"/>
        <v>0</v>
      </c>
      <c r="DJ96">
        <f t="shared" si="177"/>
        <v>0</v>
      </c>
      <c r="DK96">
        <f t="shared" si="178"/>
        <v>0</v>
      </c>
      <c r="DL96">
        <f t="shared" si="179"/>
        <v>1</v>
      </c>
      <c r="DM96">
        <f t="shared" si="180"/>
        <v>0</v>
      </c>
      <c r="DN96">
        <f t="shared" si="181"/>
        <v>0</v>
      </c>
      <c r="DO96">
        <f t="shared" si="182"/>
        <v>0</v>
      </c>
      <c r="DP96">
        <f t="shared" si="183"/>
        <v>1</v>
      </c>
      <c r="DQ96">
        <f t="shared" si="184"/>
        <v>0</v>
      </c>
      <c r="DR96">
        <f t="shared" si="185"/>
        <v>1</v>
      </c>
      <c r="DS96">
        <f t="shared" si="186"/>
        <v>0</v>
      </c>
      <c r="DT96">
        <f t="shared" si="187"/>
        <v>0</v>
      </c>
      <c r="DU96">
        <f t="shared" si="188"/>
        <v>0</v>
      </c>
      <c r="DV96">
        <f t="shared" si="189"/>
        <v>0</v>
      </c>
      <c r="DW96">
        <f t="shared" si="190"/>
        <v>0</v>
      </c>
      <c r="DX96">
        <f t="shared" si="191"/>
        <v>0</v>
      </c>
    </row>
    <row r="97" spans="1:128" ht="12.75">
      <c r="A97" s="9">
        <v>1906</v>
      </c>
      <c r="B97" s="30">
        <v>43602</v>
      </c>
      <c r="C97" s="30">
        <v>112</v>
      </c>
      <c r="D97" s="30">
        <v>53899</v>
      </c>
      <c r="E97" s="30">
        <v>384</v>
      </c>
      <c r="F97" s="30">
        <v>45662</v>
      </c>
      <c r="G97" s="30">
        <v>635</v>
      </c>
      <c r="H97" s="30">
        <v>48721</v>
      </c>
      <c r="I97" s="30">
        <v>653</v>
      </c>
      <c r="J97" s="30">
        <v>20252</v>
      </c>
      <c r="K97" s="30">
        <v>314</v>
      </c>
      <c r="L97" s="30">
        <v>15766</v>
      </c>
      <c r="M97" s="30">
        <v>267</v>
      </c>
      <c r="N97" s="30">
        <v>90733</v>
      </c>
      <c r="O97" s="30">
        <v>1236</v>
      </c>
      <c r="P97" s="30">
        <v>37842</v>
      </c>
      <c r="Q97" s="30">
        <v>266</v>
      </c>
      <c r="R97" s="33">
        <f t="shared" si="113"/>
        <v>90733</v>
      </c>
      <c r="S97" s="33">
        <f t="shared" si="114"/>
        <v>1236</v>
      </c>
      <c r="T97" s="43">
        <f t="shared" si="207"/>
        <v>48.05528308333242</v>
      </c>
      <c r="U97" s="43">
        <f t="shared" si="208"/>
        <v>9.06148867313916</v>
      </c>
      <c r="V97" s="43">
        <f t="shared" si="209"/>
        <v>28.55838587823579</v>
      </c>
      <c r="W97" s="43">
        <f t="shared" si="115"/>
        <v>59.403965481136964</v>
      </c>
      <c r="X97" s="43">
        <f t="shared" si="116"/>
        <v>31.06796116504854</v>
      </c>
      <c r="Y97" s="43">
        <f t="shared" si="192"/>
        <v>45.235963323092754</v>
      </c>
      <c r="Z97" s="43">
        <f t="shared" si="117"/>
        <v>50.32568084379443</v>
      </c>
      <c r="AA97" s="43">
        <f t="shared" si="118"/>
        <v>51.37540453074434</v>
      </c>
      <c r="AB97" s="43">
        <f t="shared" si="193"/>
        <v>50.85054268726938</v>
      </c>
      <c r="AC97" s="43">
        <f t="shared" si="119"/>
        <v>53.697111304597</v>
      </c>
      <c r="AD97" s="43">
        <f t="shared" si="120"/>
        <v>52.83171521035599</v>
      </c>
      <c r="AE97" s="43">
        <f t="shared" si="194"/>
        <v>53.26441325747649</v>
      </c>
      <c r="AF97" s="43">
        <f t="shared" si="121"/>
        <v>22.32043468197899</v>
      </c>
      <c r="AG97" s="43">
        <f t="shared" si="122"/>
        <v>25.40453074433657</v>
      </c>
      <c r="AH97" s="43">
        <f t="shared" si="195"/>
        <v>23.86248271315778</v>
      </c>
      <c r="AI97" s="43">
        <f t="shared" si="107"/>
        <v>17.376257811380643</v>
      </c>
      <c r="AJ97" s="43">
        <f t="shared" si="108"/>
        <v>21.601941747572813</v>
      </c>
      <c r="AK97" s="43">
        <f t="shared" si="109"/>
        <v>19.489099779476728</v>
      </c>
      <c r="AL97" s="43">
        <f t="shared" si="123"/>
        <v>100</v>
      </c>
      <c r="AM97" s="43">
        <f t="shared" si="124"/>
        <v>100</v>
      </c>
      <c r="AN97" s="43">
        <f t="shared" si="146"/>
        <v>100</v>
      </c>
      <c r="AO97" s="43">
        <f t="shared" si="203"/>
        <v>41.70698643272018</v>
      </c>
      <c r="AP97" s="43">
        <f t="shared" si="204"/>
        <v>21.521035598705502</v>
      </c>
      <c r="AQ97" s="43">
        <f t="shared" si="205"/>
        <v>31.61401101571284</v>
      </c>
      <c r="AR97" s="13"/>
      <c r="AS97" s="11">
        <v>1906</v>
      </c>
      <c r="AT97" s="28">
        <f t="shared" si="198"/>
        <v>1.1241176035994884</v>
      </c>
      <c r="AU97" s="28">
        <f t="shared" si="147"/>
        <v>1.1774793625381965</v>
      </c>
      <c r="AV97" s="28">
        <f t="shared" si="148"/>
        <v>1.89569391696823</v>
      </c>
      <c r="AW97" s="28">
        <f t="shared" si="149"/>
        <v>2.2106304951607045</v>
      </c>
      <c r="AX97" s="28">
        <f t="shared" si="199"/>
        <v>1.047469907746165</v>
      </c>
      <c r="AY97" s="28">
        <f t="shared" si="150"/>
        <v>1.8774261065564903</v>
      </c>
      <c r="AZ97" s="28">
        <f t="shared" si="196"/>
        <v>2.232140464919288</v>
      </c>
      <c r="BA97" s="28">
        <f t="shared" si="197"/>
        <v>4.190678782340614</v>
      </c>
      <c r="BB97" s="28">
        <f t="shared" si="125"/>
        <v>1.966547350634969</v>
      </c>
      <c r="BC97" s="28">
        <f t="shared" si="126"/>
        <v>2.130982903100455</v>
      </c>
      <c r="BD97" s="28">
        <f t="shared" si="200"/>
        <v>2.609178631268452</v>
      </c>
      <c r="BE97" s="28">
        <f t="shared" si="201"/>
        <v>2.733036100188031</v>
      </c>
      <c r="BF97" s="28">
        <f t="shared" si="202"/>
        <v>1.2244014850950944</v>
      </c>
      <c r="BG97" s="28">
        <f t="shared" si="106"/>
        <v>5.131073324654349</v>
      </c>
      <c r="BH97" s="28">
        <f t="shared" si="110"/>
        <v>2.3210904472216374</v>
      </c>
      <c r="BI97" s="28"/>
      <c r="BJ97" s="28">
        <f t="shared" si="206"/>
        <v>3.163154461808021</v>
      </c>
      <c r="BK97" s="28">
        <f t="shared" si="210"/>
        <v>1.4308833921962485</v>
      </c>
      <c r="BL97" s="28">
        <f t="shared" si="211"/>
        <v>1.5839817949083344</v>
      </c>
      <c r="BM97" s="28">
        <f t="shared" si="212"/>
        <v>1.1069957227451614</v>
      </c>
      <c r="BN97" s="11">
        <v>1906</v>
      </c>
      <c r="BO97">
        <f t="shared" si="151"/>
        <v>0</v>
      </c>
      <c r="BP97">
        <f t="shared" si="127"/>
        <v>0</v>
      </c>
      <c r="BQ97">
        <f t="shared" si="128"/>
        <v>0</v>
      </c>
      <c r="BR97">
        <f t="shared" si="129"/>
        <v>0</v>
      </c>
      <c r="BS97">
        <f t="shared" si="130"/>
        <v>0</v>
      </c>
      <c r="BT97">
        <f t="shared" si="131"/>
        <v>0</v>
      </c>
      <c r="BU97">
        <f t="shared" si="132"/>
        <v>0</v>
      </c>
      <c r="BV97">
        <f t="shared" si="133"/>
        <v>1</v>
      </c>
      <c r="BW97">
        <f t="shared" si="134"/>
        <v>0</v>
      </c>
      <c r="BX97">
        <f t="shared" si="135"/>
        <v>0</v>
      </c>
      <c r="BY97">
        <f t="shared" si="136"/>
        <v>1</v>
      </c>
      <c r="BZ97">
        <f t="shared" si="137"/>
        <v>1</v>
      </c>
      <c r="CA97">
        <f t="shared" si="138"/>
        <v>0</v>
      </c>
      <c r="CB97">
        <f t="shared" si="139"/>
        <v>1</v>
      </c>
      <c r="CC97">
        <f t="shared" si="140"/>
        <v>0</v>
      </c>
      <c r="CD97">
        <f t="shared" si="141"/>
        <v>0</v>
      </c>
      <c r="CE97">
        <f t="shared" si="142"/>
        <v>1</v>
      </c>
      <c r="CF97">
        <f t="shared" si="143"/>
        <v>0</v>
      </c>
      <c r="CG97">
        <f t="shared" si="144"/>
        <v>0</v>
      </c>
      <c r="CH97">
        <f t="shared" si="145"/>
        <v>0</v>
      </c>
      <c r="CI97" s="11">
        <v>1906</v>
      </c>
      <c r="CJ97">
        <f t="shared" si="152"/>
        <v>0</v>
      </c>
      <c r="CK97">
        <f t="shared" si="153"/>
        <v>0</v>
      </c>
      <c r="CL97">
        <f t="shared" si="154"/>
        <v>0</v>
      </c>
      <c r="CM97">
        <f t="shared" si="155"/>
        <v>0</v>
      </c>
      <c r="CN97">
        <f t="shared" si="156"/>
        <v>0</v>
      </c>
      <c r="CO97">
        <f t="shared" si="157"/>
        <v>0</v>
      </c>
      <c r="CP97">
        <f t="shared" si="158"/>
        <v>0</v>
      </c>
      <c r="CQ97">
        <f t="shared" si="159"/>
        <v>1</v>
      </c>
      <c r="CR97">
        <f t="shared" si="160"/>
        <v>0</v>
      </c>
      <c r="CS97">
        <f t="shared" si="161"/>
        <v>0</v>
      </c>
      <c r="CT97">
        <f t="shared" si="162"/>
        <v>0</v>
      </c>
      <c r="CU97">
        <f t="shared" si="163"/>
        <v>1</v>
      </c>
      <c r="CV97">
        <f t="shared" si="164"/>
        <v>0</v>
      </c>
      <c r="CW97">
        <f t="shared" si="165"/>
        <v>1</v>
      </c>
      <c r="CX97">
        <f t="shared" si="166"/>
        <v>0</v>
      </c>
      <c r="CY97">
        <f t="shared" si="167"/>
        <v>0</v>
      </c>
      <c r="CZ97">
        <f t="shared" si="168"/>
        <v>0</v>
      </c>
      <c r="DA97">
        <f t="shared" si="169"/>
        <v>0</v>
      </c>
      <c r="DB97">
        <f t="shared" si="170"/>
        <v>0</v>
      </c>
      <c r="DC97">
        <f t="shared" si="171"/>
        <v>0</v>
      </c>
      <c r="DD97" s="11">
        <v>1906</v>
      </c>
      <c r="DE97">
        <f t="shared" si="172"/>
        <v>0</v>
      </c>
      <c r="DF97">
        <f t="shared" si="173"/>
        <v>0</v>
      </c>
      <c r="DG97">
        <f t="shared" si="174"/>
        <v>0</v>
      </c>
      <c r="DH97">
        <f t="shared" si="175"/>
        <v>0</v>
      </c>
      <c r="DI97">
        <f t="shared" si="176"/>
        <v>0</v>
      </c>
      <c r="DJ97">
        <f t="shared" si="177"/>
        <v>0</v>
      </c>
      <c r="DK97">
        <f t="shared" si="178"/>
        <v>0</v>
      </c>
      <c r="DL97">
        <f t="shared" si="179"/>
        <v>1</v>
      </c>
      <c r="DM97">
        <f t="shared" si="180"/>
        <v>0</v>
      </c>
      <c r="DN97">
        <f t="shared" si="181"/>
        <v>0</v>
      </c>
      <c r="DO97">
        <f t="shared" si="182"/>
        <v>0</v>
      </c>
      <c r="DP97">
        <f t="shared" si="183"/>
        <v>1</v>
      </c>
      <c r="DQ97">
        <f t="shared" si="184"/>
        <v>0</v>
      </c>
      <c r="DR97">
        <f t="shared" si="185"/>
        <v>1</v>
      </c>
      <c r="DS97">
        <f t="shared" si="186"/>
        <v>0</v>
      </c>
      <c r="DT97">
        <f t="shared" si="187"/>
        <v>0</v>
      </c>
      <c r="DU97">
        <f t="shared" si="188"/>
        <v>0</v>
      </c>
      <c r="DV97">
        <f t="shared" si="189"/>
        <v>0</v>
      </c>
      <c r="DW97">
        <f t="shared" si="190"/>
        <v>0</v>
      </c>
      <c r="DX97">
        <f t="shared" si="191"/>
        <v>0</v>
      </c>
    </row>
    <row r="98" spans="1:128" ht="12.75">
      <c r="A98" s="9">
        <v>1907</v>
      </c>
      <c r="B98" s="30">
        <v>58725</v>
      </c>
      <c r="C98" s="30">
        <v>108</v>
      </c>
      <c r="D98" s="30">
        <v>53207</v>
      </c>
      <c r="E98" s="30">
        <v>369</v>
      </c>
      <c r="F98" s="30">
        <v>44152</v>
      </c>
      <c r="G98" s="30">
        <v>619</v>
      </c>
      <c r="H98" s="30">
        <v>51965</v>
      </c>
      <c r="I98" s="30">
        <v>658</v>
      </c>
      <c r="J98" s="30">
        <v>20297</v>
      </c>
      <c r="K98" s="30">
        <v>316</v>
      </c>
      <c r="L98" s="30">
        <v>16452</v>
      </c>
      <c r="M98" s="30">
        <v>219</v>
      </c>
      <c r="N98" s="30">
        <v>68797</v>
      </c>
      <c r="O98" s="30">
        <v>1234</v>
      </c>
      <c r="P98" s="30">
        <v>21466</v>
      </c>
      <c r="Q98" s="30">
        <v>262</v>
      </c>
      <c r="R98" s="33">
        <f t="shared" si="113"/>
        <v>68797</v>
      </c>
      <c r="S98" s="33">
        <f t="shared" si="114"/>
        <v>1234</v>
      </c>
      <c r="T98" s="43">
        <f t="shared" si="207"/>
        <v>85.35982673663096</v>
      </c>
      <c r="U98" s="43">
        <f t="shared" si="208"/>
        <v>8.752025931928689</v>
      </c>
      <c r="V98" s="43">
        <f t="shared" si="209"/>
        <v>47.055926334279825</v>
      </c>
      <c r="W98" s="43">
        <f t="shared" si="115"/>
        <v>77.33912815965812</v>
      </c>
      <c r="X98" s="43">
        <f t="shared" si="116"/>
        <v>29.902755267423014</v>
      </c>
      <c r="Y98" s="43">
        <f t="shared" si="192"/>
        <v>53.62094171354057</v>
      </c>
      <c r="Z98" s="43">
        <f t="shared" si="117"/>
        <v>64.17721702981235</v>
      </c>
      <c r="AA98" s="43">
        <f t="shared" si="118"/>
        <v>50.162074554294975</v>
      </c>
      <c r="AB98" s="43">
        <f t="shared" si="193"/>
        <v>57.169645792053664</v>
      </c>
      <c r="AC98" s="43">
        <f t="shared" si="119"/>
        <v>75.53381688155007</v>
      </c>
      <c r="AD98" s="43">
        <f t="shared" si="120"/>
        <v>53.322528363047006</v>
      </c>
      <c r="AE98" s="43">
        <f t="shared" si="194"/>
        <v>64.42817262229853</v>
      </c>
      <c r="AF98" s="43">
        <f t="shared" si="121"/>
        <v>29.502739945055744</v>
      </c>
      <c r="AG98" s="43">
        <f t="shared" si="122"/>
        <v>25.60777957860616</v>
      </c>
      <c r="AH98" s="43">
        <f t="shared" si="195"/>
        <v>27.555259761830953</v>
      </c>
      <c r="AI98" s="43">
        <f t="shared" si="107"/>
        <v>23.91383345204006</v>
      </c>
      <c r="AJ98" s="43">
        <f t="shared" si="108"/>
        <v>17.74716369529984</v>
      </c>
      <c r="AK98" s="43">
        <f t="shared" si="109"/>
        <v>20.83049857366995</v>
      </c>
      <c r="AL98" s="43">
        <f t="shared" si="123"/>
        <v>100</v>
      </c>
      <c r="AM98" s="43">
        <f t="shared" si="124"/>
        <v>100</v>
      </c>
      <c r="AN98" s="43">
        <f t="shared" si="146"/>
        <v>100</v>
      </c>
      <c r="AO98" s="43">
        <f t="shared" si="203"/>
        <v>31.20194194514296</v>
      </c>
      <c r="AP98" s="43">
        <f t="shared" si="204"/>
        <v>21.231766612641813</v>
      </c>
      <c r="AQ98" s="43">
        <f t="shared" si="205"/>
        <v>26.216854278892384</v>
      </c>
      <c r="AR98" s="13"/>
      <c r="AS98" s="11">
        <v>1907</v>
      </c>
      <c r="AT98" s="28">
        <f t="shared" si="198"/>
        <v>1.0661813083677523</v>
      </c>
      <c r="AU98" s="28">
        <f t="shared" si="147"/>
        <v>1.2015486965240836</v>
      </c>
      <c r="AV98" s="28">
        <f t="shared" si="148"/>
        <v>1.9459421604805673</v>
      </c>
      <c r="AW98" s="28">
        <f t="shared" si="149"/>
        <v>1.8649430018262363</v>
      </c>
      <c r="AX98" s="28">
        <f t="shared" si="199"/>
        <v>1.126964698305928</v>
      </c>
      <c r="AY98" s="28">
        <f t="shared" si="150"/>
        <v>1.5521160375948655</v>
      </c>
      <c r="AZ98" s="28">
        <f t="shared" si="196"/>
        <v>2.338144266436685</v>
      </c>
      <c r="BA98" s="28">
        <f t="shared" si="197"/>
        <v>3.629071214146861</v>
      </c>
      <c r="BB98" s="28">
        <f t="shared" si="125"/>
        <v>1.7491799820438902</v>
      </c>
      <c r="BC98" s="28">
        <f t="shared" si="126"/>
        <v>2.0747271586691416</v>
      </c>
      <c r="BD98" s="28">
        <f t="shared" si="200"/>
        <v>2.744516440154578</v>
      </c>
      <c r="BE98" s="28">
        <f t="shared" si="201"/>
        <v>3.092973141974464</v>
      </c>
      <c r="BF98" s="28">
        <f t="shared" si="202"/>
        <v>1.3228324643492306</v>
      </c>
      <c r="BG98" s="28">
        <f t="shared" si="106"/>
        <v>4.800653217508747</v>
      </c>
      <c r="BH98" s="28">
        <f t="shared" si="110"/>
        <v>2.574155463629575</v>
      </c>
      <c r="BI98" s="28"/>
      <c r="BJ98" s="28">
        <f t="shared" si="206"/>
        <v>3.8143401544750404</v>
      </c>
      <c r="BK98" s="28">
        <f t="shared" si="210"/>
        <v>2.0452851109872348</v>
      </c>
      <c r="BL98" s="28">
        <f t="shared" si="211"/>
        <v>1.139515166115818</v>
      </c>
      <c r="BM98" s="28">
        <f t="shared" si="212"/>
        <v>1.7948730932286303</v>
      </c>
      <c r="BN98" s="11">
        <v>1907</v>
      </c>
      <c r="BO98">
        <f t="shared" si="151"/>
        <v>0</v>
      </c>
      <c r="BP98">
        <f t="shared" si="127"/>
        <v>0</v>
      </c>
      <c r="BQ98">
        <f t="shared" si="128"/>
        <v>0</v>
      </c>
      <c r="BR98">
        <f t="shared" si="129"/>
        <v>0</v>
      </c>
      <c r="BS98">
        <f t="shared" si="130"/>
        <v>0</v>
      </c>
      <c r="BT98">
        <f t="shared" si="131"/>
        <v>0</v>
      </c>
      <c r="BU98">
        <f t="shared" si="132"/>
        <v>0</v>
      </c>
      <c r="BV98">
        <f t="shared" si="133"/>
        <v>1</v>
      </c>
      <c r="BW98">
        <f t="shared" si="134"/>
        <v>0</v>
      </c>
      <c r="BX98">
        <f t="shared" si="135"/>
        <v>0</v>
      </c>
      <c r="BY98">
        <f t="shared" si="136"/>
        <v>1</v>
      </c>
      <c r="BZ98">
        <f t="shared" si="137"/>
        <v>1</v>
      </c>
      <c r="CA98">
        <f t="shared" si="138"/>
        <v>0</v>
      </c>
      <c r="CB98">
        <f t="shared" si="139"/>
        <v>1</v>
      </c>
      <c r="CC98">
        <f t="shared" si="140"/>
        <v>1</v>
      </c>
      <c r="CD98">
        <f t="shared" si="141"/>
        <v>0</v>
      </c>
      <c r="CE98">
        <f t="shared" si="142"/>
        <v>1</v>
      </c>
      <c r="CF98">
        <f t="shared" si="143"/>
        <v>0</v>
      </c>
      <c r="CG98">
        <f t="shared" si="144"/>
        <v>0</v>
      </c>
      <c r="CH98">
        <f t="shared" si="145"/>
        <v>0</v>
      </c>
      <c r="CI98" s="11">
        <v>1907</v>
      </c>
      <c r="CJ98">
        <f t="shared" si="152"/>
        <v>0</v>
      </c>
      <c r="CK98">
        <f t="shared" si="153"/>
        <v>0</v>
      </c>
      <c r="CL98">
        <f t="shared" si="154"/>
        <v>0</v>
      </c>
      <c r="CM98">
        <f t="shared" si="155"/>
        <v>0</v>
      </c>
      <c r="CN98">
        <f t="shared" si="156"/>
        <v>0</v>
      </c>
      <c r="CO98">
        <f t="shared" si="157"/>
        <v>0</v>
      </c>
      <c r="CP98">
        <f t="shared" si="158"/>
        <v>0</v>
      </c>
      <c r="CQ98">
        <f t="shared" si="159"/>
        <v>1</v>
      </c>
      <c r="CR98">
        <f t="shared" si="160"/>
        <v>0</v>
      </c>
      <c r="CS98">
        <f t="shared" si="161"/>
        <v>0</v>
      </c>
      <c r="CT98">
        <f t="shared" si="162"/>
        <v>1</v>
      </c>
      <c r="CU98">
        <f t="shared" si="163"/>
        <v>1</v>
      </c>
      <c r="CV98">
        <f t="shared" si="164"/>
        <v>0</v>
      </c>
      <c r="CW98">
        <f t="shared" si="165"/>
        <v>1</v>
      </c>
      <c r="CX98">
        <f t="shared" si="166"/>
        <v>0</v>
      </c>
      <c r="CY98">
        <f t="shared" si="167"/>
        <v>0</v>
      </c>
      <c r="CZ98">
        <f t="shared" si="168"/>
        <v>1</v>
      </c>
      <c r="DA98">
        <f t="shared" si="169"/>
        <v>0</v>
      </c>
      <c r="DB98">
        <f t="shared" si="170"/>
        <v>0</v>
      </c>
      <c r="DC98">
        <f t="shared" si="171"/>
        <v>0</v>
      </c>
      <c r="DD98" s="11">
        <v>1907</v>
      </c>
      <c r="DE98">
        <f t="shared" si="172"/>
        <v>0</v>
      </c>
      <c r="DF98">
        <f t="shared" si="173"/>
        <v>0</v>
      </c>
      <c r="DG98">
        <f t="shared" si="174"/>
        <v>0</v>
      </c>
      <c r="DH98">
        <f t="shared" si="175"/>
        <v>0</v>
      </c>
      <c r="DI98">
        <f t="shared" si="176"/>
        <v>0</v>
      </c>
      <c r="DJ98">
        <f t="shared" si="177"/>
        <v>0</v>
      </c>
      <c r="DK98">
        <f t="shared" si="178"/>
        <v>0</v>
      </c>
      <c r="DL98">
        <f t="shared" si="179"/>
        <v>1</v>
      </c>
      <c r="DM98">
        <f t="shared" si="180"/>
        <v>0</v>
      </c>
      <c r="DN98">
        <f t="shared" si="181"/>
        <v>0</v>
      </c>
      <c r="DO98">
        <f t="shared" si="182"/>
        <v>0</v>
      </c>
      <c r="DP98">
        <f t="shared" si="183"/>
        <v>1</v>
      </c>
      <c r="DQ98">
        <f t="shared" si="184"/>
        <v>0</v>
      </c>
      <c r="DR98">
        <f t="shared" si="185"/>
        <v>1</v>
      </c>
      <c r="DS98">
        <f t="shared" si="186"/>
        <v>0</v>
      </c>
      <c r="DT98">
        <f t="shared" si="187"/>
        <v>0</v>
      </c>
      <c r="DU98">
        <f t="shared" si="188"/>
        <v>0</v>
      </c>
      <c r="DV98">
        <f t="shared" si="189"/>
        <v>0</v>
      </c>
      <c r="DW98">
        <f t="shared" si="190"/>
        <v>0</v>
      </c>
      <c r="DX98">
        <f t="shared" si="191"/>
        <v>0</v>
      </c>
    </row>
    <row r="99" spans="1:128" ht="12.75">
      <c r="A99" s="9">
        <v>1908</v>
      </c>
      <c r="B99" s="30">
        <v>54189</v>
      </c>
      <c r="C99" s="30">
        <v>129</v>
      </c>
      <c r="D99" s="30">
        <v>51755</v>
      </c>
      <c r="E99" s="30">
        <v>364</v>
      </c>
      <c r="F99" s="30">
        <v>45054</v>
      </c>
      <c r="G99" s="30">
        <v>619</v>
      </c>
      <c r="H99" s="30">
        <v>57865</v>
      </c>
      <c r="I99" s="30">
        <v>663</v>
      </c>
      <c r="J99" s="30">
        <v>22296</v>
      </c>
      <c r="K99" s="30">
        <v>314</v>
      </c>
      <c r="L99" s="30">
        <v>18265</v>
      </c>
      <c r="M99" s="30">
        <v>227</v>
      </c>
      <c r="N99" s="30">
        <v>58887</v>
      </c>
      <c r="O99" s="30">
        <v>1381</v>
      </c>
      <c r="P99" s="30">
        <v>21338</v>
      </c>
      <c r="Q99" s="30">
        <v>273</v>
      </c>
      <c r="R99" s="33">
        <f t="shared" si="113"/>
        <v>58887</v>
      </c>
      <c r="S99" s="33">
        <f t="shared" si="114"/>
        <v>1381</v>
      </c>
      <c r="T99" s="43">
        <f t="shared" si="207"/>
        <v>92.02200825309491</v>
      </c>
      <c r="U99" s="43">
        <f t="shared" si="208"/>
        <v>9.341057204923969</v>
      </c>
      <c r="V99" s="43">
        <f t="shared" si="209"/>
        <v>50.68153272900944</v>
      </c>
      <c r="W99" s="43">
        <f t="shared" si="115"/>
        <v>87.88866812709088</v>
      </c>
      <c r="X99" s="43">
        <f t="shared" si="116"/>
        <v>26.357711803041273</v>
      </c>
      <c r="Y99" s="43">
        <f t="shared" si="192"/>
        <v>57.123189965066075</v>
      </c>
      <c r="Z99" s="43">
        <f t="shared" si="117"/>
        <v>76.50924652300168</v>
      </c>
      <c r="AA99" s="43">
        <f t="shared" si="118"/>
        <v>44.822592324402606</v>
      </c>
      <c r="AB99" s="43">
        <f t="shared" si="193"/>
        <v>60.66591942370214</v>
      </c>
      <c r="AC99" s="43">
        <f t="shared" si="119"/>
        <v>98.26447263402788</v>
      </c>
      <c r="AD99" s="43">
        <f t="shared" si="120"/>
        <v>48.00868935553947</v>
      </c>
      <c r="AE99" s="43">
        <f t="shared" si="194"/>
        <v>73.13658099478367</v>
      </c>
      <c r="AF99" s="43">
        <f t="shared" si="121"/>
        <v>37.86234652809618</v>
      </c>
      <c r="AG99" s="43">
        <f t="shared" si="122"/>
        <v>22.73714699493121</v>
      </c>
      <c r="AH99" s="43">
        <f t="shared" si="195"/>
        <v>30.299746761513696</v>
      </c>
      <c r="AI99" s="43">
        <f t="shared" si="107"/>
        <v>31.01703262180108</v>
      </c>
      <c r="AJ99" s="43">
        <f t="shared" si="108"/>
        <v>16.437364228819696</v>
      </c>
      <c r="AK99" s="43">
        <f t="shared" si="109"/>
        <v>23.727198425310387</v>
      </c>
      <c r="AL99" s="43">
        <f t="shared" si="123"/>
        <v>100</v>
      </c>
      <c r="AM99" s="43">
        <f t="shared" si="124"/>
        <v>100</v>
      </c>
      <c r="AN99" s="43">
        <f t="shared" si="146"/>
        <v>100</v>
      </c>
      <c r="AO99" s="43">
        <f t="shared" si="203"/>
        <v>36.23550189345696</v>
      </c>
      <c r="AP99" s="43">
        <f t="shared" si="204"/>
        <v>19.768283852280955</v>
      </c>
      <c r="AQ99" s="43">
        <f t="shared" si="205"/>
        <v>28.001892872868957</v>
      </c>
      <c r="AR99" s="13"/>
      <c r="AS99" s="11">
        <v>1908</v>
      </c>
      <c r="AT99" s="28">
        <f t="shared" si="198"/>
        <v>1.0620191109915718</v>
      </c>
      <c r="AU99" s="28">
        <f t="shared" si="147"/>
        <v>1.2803308260534934</v>
      </c>
      <c r="AV99" s="28">
        <f t="shared" si="148"/>
        <v>1.885269550754897</v>
      </c>
      <c r="AW99" s="28">
        <f t="shared" si="149"/>
        <v>1.7506025146907134</v>
      </c>
      <c r="AX99" s="28">
        <f t="shared" si="199"/>
        <v>1.2055628875247748</v>
      </c>
      <c r="AY99" s="28">
        <f t="shared" si="150"/>
        <v>1.367304823931164</v>
      </c>
      <c r="AZ99" s="28">
        <f t="shared" si="196"/>
        <v>2.413768721251516</v>
      </c>
      <c r="BA99" s="28">
        <f t="shared" si="197"/>
        <v>3.300357616421355</v>
      </c>
      <c r="BB99" s="28">
        <f t="shared" si="125"/>
        <v>1.6483719516650077</v>
      </c>
      <c r="BC99" s="28">
        <f t="shared" si="126"/>
        <v>2.0021922922721958</v>
      </c>
      <c r="BD99" s="28">
        <f t="shared" si="200"/>
        <v>2.5568092084141005</v>
      </c>
      <c r="BE99" s="28">
        <f t="shared" si="201"/>
        <v>3.0823942921456364</v>
      </c>
      <c r="BF99" s="28">
        <f t="shared" si="202"/>
        <v>1.277004820307492</v>
      </c>
      <c r="BG99" s="28">
        <f t="shared" si="106"/>
        <v>4.214572584908614</v>
      </c>
      <c r="BH99" s="28">
        <f t="shared" si="110"/>
        <v>2.4074983038929436</v>
      </c>
      <c r="BI99" s="28"/>
      <c r="BJ99" s="28">
        <f t="shared" si="206"/>
        <v>3.571187149883358</v>
      </c>
      <c r="BK99" s="28">
        <f t="shared" si="210"/>
        <v>2.0399760196358994</v>
      </c>
      <c r="BL99" s="28">
        <f t="shared" si="211"/>
        <v>1.1271006792651619</v>
      </c>
      <c r="BM99" s="28">
        <f t="shared" si="212"/>
        <v>1.8099323841823134</v>
      </c>
      <c r="BN99" s="11">
        <v>1908</v>
      </c>
      <c r="BO99">
        <f t="shared" si="151"/>
        <v>0</v>
      </c>
      <c r="BP99">
        <f t="shared" si="127"/>
        <v>0</v>
      </c>
      <c r="BQ99">
        <f t="shared" si="128"/>
        <v>0</v>
      </c>
      <c r="BR99">
        <f t="shared" si="129"/>
        <v>0</v>
      </c>
      <c r="BS99">
        <f t="shared" si="130"/>
        <v>0</v>
      </c>
      <c r="BT99">
        <f t="shared" si="131"/>
        <v>0</v>
      </c>
      <c r="BU99">
        <f t="shared" si="132"/>
        <v>0</v>
      </c>
      <c r="BV99">
        <f t="shared" si="133"/>
        <v>1</v>
      </c>
      <c r="BW99">
        <f t="shared" si="134"/>
        <v>0</v>
      </c>
      <c r="BX99">
        <f t="shared" si="135"/>
        <v>0</v>
      </c>
      <c r="BY99">
        <f t="shared" si="136"/>
        <v>1</v>
      </c>
      <c r="BZ99">
        <f t="shared" si="137"/>
        <v>1</v>
      </c>
      <c r="CA99">
        <f t="shared" si="138"/>
        <v>0</v>
      </c>
      <c r="CB99">
        <f t="shared" si="139"/>
        <v>1</v>
      </c>
      <c r="CC99">
        <f t="shared" si="140"/>
        <v>0</v>
      </c>
      <c r="CD99">
        <f t="shared" si="141"/>
        <v>0</v>
      </c>
      <c r="CE99">
        <f t="shared" si="142"/>
        <v>1</v>
      </c>
      <c r="CF99">
        <f t="shared" si="143"/>
        <v>0</v>
      </c>
      <c r="CG99">
        <f t="shared" si="144"/>
        <v>0</v>
      </c>
      <c r="CH99">
        <f t="shared" si="145"/>
        <v>0</v>
      </c>
      <c r="CI99" s="11">
        <v>1908</v>
      </c>
      <c r="CJ99">
        <f t="shared" si="152"/>
        <v>0</v>
      </c>
      <c r="CK99">
        <f t="shared" si="153"/>
        <v>0</v>
      </c>
      <c r="CL99">
        <f t="shared" si="154"/>
        <v>0</v>
      </c>
      <c r="CM99">
        <f t="shared" si="155"/>
        <v>0</v>
      </c>
      <c r="CN99">
        <f t="shared" si="156"/>
        <v>0</v>
      </c>
      <c r="CO99">
        <f t="shared" si="157"/>
        <v>0</v>
      </c>
      <c r="CP99">
        <f t="shared" si="158"/>
        <v>0</v>
      </c>
      <c r="CQ99">
        <f t="shared" si="159"/>
        <v>1</v>
      </c>
      <c r="CR99">
        <f t="shared" si="160"/>
        <v>0</v>
      </c>
      <c r="CS99">
        <f t="shared" si="161"/>
        <v>0</v>
      </c>
      <c r="CT99">
        <f t="shared" si="162"/>
        <v>1</v>
      </c>
      <c r="CU99">
        <f t="shared" si="163"/>
        <v>1</v>
      </c>
      <c r="CV99">
        <f t="shared" si="164"/>
        <v>0</v>
      </c>
      <c r="CW99">
        <f t="shared" si="165"/>
        <v>1</v>
      </c>
      <c r="CX99">
        <f t="shared" si="166"/>
        <v>0</v>
      </c>
      <c r="CY99">
        <f t="shared" si="167"/>
        <v>0</v>
      </c>
      <c r="CZ99">
        <f t="shared" si="168"/>
        <v>1</v>
      </c>
      <c r="DA99">
        <f t="shared" si="169"/>
        <v>0</v>
      </c>
      <c r="DB99">
        <f t="shared" si="170"/>
        <v>0</v>
      </c>
      <c r="DC99">
        <f t="shared" si="171"/>
        <v>0</v>
      </c>
      <c r="DD99" s="11">
        <v>1908</v>
      </c>
      <c r="DE99">
        <f t="shared" si="172"/>
        <v>0</v>
      </c>
      <c r="DF99">
        <f t="shared" si="173"/>
        <v>0</v>
      </c>
      <c r="DG99">
        <f t="shared" si="174"/>
        <v>0</v>
      </c>
      <c r="DH99">
        <f t="shared" si="175"/>
        <v>0</v>
      </c>
      <c r="DI99">
        <f t="shared" si="176"/>
        <v>0</v>
      </c>
      <c r="DJ99">
        <f t="shared" si="177"/>
        <v>0</v>
      </c>
      <c r="DK99">
        <f t="shared" si="178"/>
        <v>0</v>
      </c>
      <c r="DL99">
        <f t="shared" si="179"/>
        <v>1</v>
      </c>
      <c r="DM99">
        <f t="shared" si="180"/>
        <v>0</v>
      </c>
      <c r="DN99">
        <f t="shared" si="181"/>
        <v>0</v>
      </c>
      <c r="DO99">
        <f t="shared" si="182"/>
        <v>0</v>
      </c>
      <c r="DP99">
        <f t="shared" si="183"/>
        <v>1</v>
      </c>
      <c r="DQ99">
        <f t="shared" si="184"/>
        <v>0</v>
      </c>
      <c r="DR99">
        <f t="shared" si="185"/>
        <v>1</v>
      </c>
      <c r="DS99">
        <f t="shared" si="186"/>
        <v>0</v>
      </c>
      <c r="DT99">
        <f t="shared" si="187"/>
        <v>0</v>
      </c>
      <c r="DU99">
        <f t="shared" si="188"/>
        <v>0</v>
      </c>
      <c r="DV99">
        <f t="shared" si="189"/>
        <v>0</v>
      </c>
      <c r="DW99">
        <f t="shared" si="190"/>
        <v>0</v>
      </c>
      <c r="DX99">
        <f t="shared" si="191"/>
        <v>0</v>
      </c>
    </row>
    <row r="100" spans="1:128" ht="12.75">
      <c r="A100" s="9">
        <v>1909</v>
      </c>
      <c r="B100" s="30">
        <v>56177</v>
      </c>
      <c r="C100" s="30">
        <v>142</v>
      </c>
      <c r="D100" s="30">
        <v>56532</v>
      </c>
      <c r="E100" s="30">
        <v>381</v>
      </c>
      <c r="F100" s="30">
        <v>47412</v>
      </c>
      <c r="G100" s="30">
        <v>641</v>
      </c>
      <c r="H100" s="30">
        <v>58567</v>
      </c>
      <c r="I100" s="30">
        <v>667</v>
      </c>
      <c r="J100" s="30">
        <v>26217</v>
      </c>
      <c r="K100" s="30">
        <v>317</v>
      </c>
      <c r="L100" s="30">
        <v>19573</v>
      </c>
      <c r="M100" s="30">
        <v>251</v>
      </c>
      <c r="N100" s="30">
        <v>60029</v>
      </c>
      <c r="O100" s="30">
        <v>1434</v>
      </c>
      <c r="P100" s="30">
        <v>17721</v>
      </c>
      <c r="Q100" s="30">
        <v>273</v>
      </c>
      <c r="R100" s="33">
        <f t="shared" si="113"/>
        <v>60029</v>
      </c>
      <c r="S100" s="33">
        <f t="shared" si="114"/>
        <v>1434</v>
      </c>
      <c r="T100" s="43">
        <f t="shared" si="207"/>
        <v>93.58310150094121</v>
      </c>
      <c r="U100" s="43">
        <f t="shared" si="208"/>
        <v>9.902370990237099</v>
      </c>
      <c r="V100" s="43">
        <f t="shared" si="209"/>
        <v>51.74273624558916</v>
      </c>
      <c r="W100" s="43">
        <f t="shared" si="115"/>
        <v>94.17448233353879</v>
      </c>
      <c r="X100" s="43">
        <f t="shared" si="116"/>
        <v>26.569037656903767</v>
      </c>
      <c r="Y100" s="43">
        <f t="shared" si="192"/>
        <v>60.37175999522128</v>
      </c>
      <c r="Z100" s="43">
        <f t="shared" si="117"/>
        <v>78.98182545103201</v>
      </c>
      <c r="AA100" s="43">
        <f t="shared" si="118"/>
        <v>44.700139470013944</v>
      </c>
      <c r="AB100" s="43">
        <f t="shared" si="193"/>
        <v>61.84098246052298</v>
      </c>
      <c r="AC100" s="43">
        <f t="shared" si="119"/>
        <v>97.56451048659814</v>
      </c>
      <c r="AD100" s="43">
        <f t="shared" si="120"/>
        <v>46.51324965132497</v>
      </c>
      <c r="AE100" s="43">
        <f t="shared" si="194"/>
        <v>72.03888006896156</v>
      </c>
      <c r="AF100" s="43">
        <f t="shared" si="121"/>
        <v>43.67389095270619</v>
      </c>
      <c r="AG100" s="43">
        <f t="shared" si="122"/>
        <v>22.10599721059972</v>
      </c>
      <c r="AH100" s="43">
        <f t="shared" si="195"/>
        <v>32.889944081652956</v>
      </c>
      <c r="AI100" s="43">
        <f t="shared" si="107"/>
        <v>32.60590714487998</v>
      </c>
      <c r="AJ100" s="43">
        <f t="shared" si="108"/>
        <v>17.503486750348678</v>
      </c>
      <c r="AK100" s="43">
        <f t="shared" si="109"/>
        <v>25.054696947614328</v>
      </c>
      <c r="AL100" s="43">
        <f t="shared" si="123"/>
        <v>100</v>
      </c>
      <c r="AM100" s="43">
        <f t="shared" si="124"/>
        <v>100</v>
      </c>
      <c r="AN100" s="43">
        <f t="shared" si="146"/>
        <v>100</v>
      </c>
      <c r="AO100" s="43">
        <f t="shared" si="203"/>
        <v>29.52073164637092</v>
      </c>
      <c r="AP100" s="43">
        <f t="shared" si="204"/>
        <v>19.03765690376569</v>
      </c>
      <c r="AQ100" s="43">
        <f t="shared" si="205"/>
        <v>24.279194275068306</v>
      </c>
      <c r="AR100" s="13"/>
      <c r="AS100" s="11">
        <v>1909</v>
      </c>
      <c r="AT100" s="28">
        <f t="shared" si="198"/>
        <v>1.0243362536626064</v>
      </c>
      <c r="AU100" s="28">
        <f t="shared" si="147"/>
        <v>1.1932545957690117</v>
      </c>
      <c r="AV100" s="28">
        <f t="shared" si="148"/>
        <v>1.8355689460991984</v>
      </c>
      <c r="AW100" s="28">
        <f t="shared" si="149"/>
        <v>1.6564035901539973</v>
      </c>
      <c r="AX100" s="28">
        <f t="shared" si="199"/>
        <v>1.1649051681051241</v>
      </c>
      <c r="AY100" s="28">
        <f t="shared" si="150"/>
        <v>1.3881392923414655</v>
      </c>
      <c r="AZ100" s="28">
        <f t="shared" si="196"/>
        <v>2.1903010807837497</v>
      </c>
      <c r="BA100" s="28">
        <f t="shared" si="197"/>
        <v>3.0404429922939014</v>
      </c>
      <c r="BB100" s="28">
        <f t="shared" si="125"/>
        <v>1.617050635698363</v>
      </c>
      <c r="BC100" s="28">
        <f t="shared" si="126"/>
        <v>1.8802398175866715</v>
      </c>
      <c r="BD100" s="28">
        <f t="shared" si="200"/>
        <v>2.4682390926469133</v>
      </c>
      <c r="BE100" s="28">
        <f t="shared" si="201"/>
        <v>2.875264475143492</v>
      </c>
      <c r="BF100" s="28">
        <f t="shared" si="202"/>
        <v>1.312725679756613</v>
      </c>
      <c r="BG100" s="28">
        <f t="shared" si="106"/>
        <v>3.991267593820242</v>
      </c>
      <c r="BH100" s="28">
        <f t="shared" si="110"/>
        <v>2.4095984925082</v>
      </c>
      <c r="BI100" s="28"/>
      <c r="BJ100" s="28">
        <f t="shared" si="206"/>
        <v>4.118752824622664</v>
      </c>
      <c r="BK100" s="28">
        <f t="shared" si="210"/>
        <v>2.486563570077592</v>
      </c>
      <c r="BL100" s="28">
        <f t="shared" si="211"/>
        <v>1.166767828216037</v>
      </c>
      <c r="BM100" s="28">
        <f t="shared" si="212"/>
        <v>2.1311554106522586</v>
      </c>
      <c r="BN100" s="11">
        <v>1909</v>
      </c>
      <c r="BO100">
        <f t="shared" si="151"/>
        <v>0</v>
      </c>
      <c r="BP100">
        <f t="shared" si="127"/>
        <v>0</v>
      </c>
      <c r="BQ100">
        <f t="shared" si="128"/>
        <v>0</v>
      </c>
      <c r="BR100">
        <f t="shared" si="129"/>
        <v>0</v>
      </c>
      <c r="BS100">
        <f t="shared" si="130"/>
        <v>0</v>
      </c>
      <c r="BT100">
        <f t="shared" si="131"/>
        <v>0</v>
      </c>
      <c r="BU100">
        <f t="shared" si="132"/>
        <v>0</v>
      </c>
      <c r="BV100">
        <f t="shared" si="133"/>
        <v>1</v>
      </c>
      <c r="BW100">
        <f t="shared" si="134"/>
        <v>0</v>
      </c>
      <c r="BX100">
        <f t="shared" si="135"/>
        <v>0</v>
      </c>
      <c r="BY100">
        <f t="shared" si="136"/>
        <v>0</v>
      </c>
      <c r="BZ100">
        <f t="shared" si="137"/>
        <v>1</v>
      </c>
      <c r="CA100">
        <f t="shared" si="138"/>
        <v>0</v>
      </c>
      <c r="CB100">
        <f t="shared" si="139"/>
        <v>1</v>
      </c>
      <c r="CC100">
        <f t="shared" si="140"/>
        <v>0</v>
      </c>
      <c r="CD100">
        <f t="shared" si="141"/>
        <v>0</v>
      </c>
      <c r="CE100">
        <f t="shared" si="142"/>
        <v>1</v>
      </c>
      <c r="CF100">
        <f t="shared" si="143"/>
        <v>0</v>
      </c>
      <c r="CG100">
        <f t="shared" si="144"/>
        <v>0</v>
      </c>
      <c r="CH100">
        <f t="shared" si="145"/>
        <v>0</v>
      </c>
      <c r="CI100" s="11">
        <v>1909</v>
      </c>
      <c r="CJ100">
        <f t="shared" si="152"/>
        <v>0</v>
      </c>
      <c r="CK100">
        <f t="shared" si="153"/>
        <v>0</v>
      </c>
      <c r="CL100">
        <f t="shared" si="154"/>
        <v>0</v>
      </c>
      <c r="CM100">
        <f t="shared" si="155"/>
        <v>0</v>
      </c>
      <c r="CN100">
        <f t="shared" si="156"/>
        <v>0</v>
      </c>
      <c r="CO100">
        <f t="shared" si="157"/>
        <v>0</v>
      </c>
      <c r="CP100">
        <f t="shared" si="158"/>
        <v>0</v>
      </c>
      <c r="CQ100">
        <f t="shared" si="159"/>
        <v>1</v>
      </c>
      <c r="CR100">
        <f t="shared" si="160"/>
        <v>0</v>
      </c>
      <c r="CS100">
        <f t="shared" si="161"/>
        <v>0</v>
      </c>
      <c r="CT100">
        <f t="shared" si="162"/>
        <v>0</v>
      </c>
      <c r="CU100">
        <f t="shared" si="163"/>
        <v>1</v>
      </c>
      <c r="CV100">
        <f t="shared" si="164"/>
        <v>0</v>
      </c>
      <c r="CW100">
        <f t="shared" si="165"/>
        <v>1</v>
      </c>
      <c r="CX100">
        <f t="shared" si="166"/>
        <v>0</v>
      </c>
      <c r="CY100">
        <f t="shared" si="167"/>
        <v>0</v>
      </c>
      <c r="CZ100">
        <f t="shared" si="168"/>
        <v>1</v>
      </c>
      <c r="DA100">
        <f t="shared" si="169"/>
        <v>0</v>
      </c>
      <c r="DB100">
        <f t="shared" si="170"/>
        <v>0</v>
      </c>
      <c r="DC100">
        <f t="shared" si="171"/>
        <v>0</v>
      </c>
      <c r="DD100" s="11">
        <v>1909</v>
      </c>
      <c r="DE100">
        <f t="shared" si="172"/>
        <v>0</v>
      </c>
      <c r="DF100">
        <f t="shared" si="173"/>
        <v>0</v>
      </c>
      <c r="DG100">
        <f t="shared" si="174"/>
        <v>0</v>
      </c>
      <c r="DH100">
        <f t="shared" si="175"/>
        <v>0</v>
      </c>
      <c r="DI100">
        <f t="shared" si="176"/>
        <v>0</v>
      </c>
      <c r="DJ100">
        <f t="shared" si="177"/>
        <v>0</v>
      </c>
      <c r="DK100">
        <f t="shared" si="178"/>
        <v>0</v>
      </c>
      <c r="DL100">
        <f t="shared" si="179"/>
        <v>1</v>
      </c>
      <c r="DM100">
        <f t="shared" si="180"/>
        <v>0</v>
      </c>
      <c r="DN100">
        <f t="shared" si="181"/>
        <v>0</v>
      </c>
      <c r="DO100">
        <f t="shared" si="182"/>
        <v>0</v>
      </c>
      <c r="DP100">
        <f t="shared" si="183"/>
        <v>1</v>
      </c>
      <c r="DQ100">
        <f t="shared" si="184"/>
        <v>0</v>
      </c>
      <c r="DR100">
        <f t="shared" si="185"/>
        <v>1</v>
      </c>
      <c r="DS100">
        <f t="shared" si="186"/>
        <v>0</v>
      </c>
      <c r="DT100">
        <f t="shared" si="187"/>
        <v>0</v>
      </c>
      <c r="DU100">
        <f t="shared" si="188"/>
        <v>1</v>
      </c>
      <c r="DV100">
        <f t="shared" si="189"/>
        <v>0</v>
      </c>
      <c r="DW100">
        <f t="shared" si="190"/>
        <v>0</v>
      </c>
      <c r="DX100">
        <f t="shared" si="191"/>
        <v>0</v>
      </c>
    </row>
    <row r="101" spans="1:128" ht="12.75">
      <c r="A101" s="9">
        <v>1910</v>
      </c>
      <c r="B101" s="30">
        <v>55880</v>
      </c>
      <c r="C101" s="30">
        <v>139</v>
      </c>
      <c r="D101" s="30">
        <v>61417</v>
      </c>
      <c r="E101" s="30">
        <v>372</v>
      </c>
      <c r="F101" s="30">
        <v>49539</v>
      </c>
      <c r="G101" s="30">
        <v>652</v>
      </c>
      <c r="H101" s="30">
        <v>60416</v>
      </c>
      <c r="I101" s="30">
        <v>673</v>
      </c>
      <c r="J101" s="30">
        <v>23208</v>
      </c>
      <c r="K101" s="30">
        <v>315</v>
      </c>
      <c r="L101" s="30">
        <v>22016</v>
      </c>
      <c r="M101" s="30">
        <v>252</v>
      </c>
      <c r="N101" s="30">
        <v>62099</v>
      </c>
      <c r="O101" s="30">
        <v>1380</v>
      </c>
      <c r="P101" s="30">
        <v>18516</v>
      </c>
      <c r="Q101" s="30">
        <v>283</v>
      </c>
      <c r="R101" s="33">
        <f t="shared" si="113"/>
        <v>62099</v>
      </c>
      <c r="S101" s="33">
        <f t="shared" si="114"/>
        <v>1380</v>
      </c>
      <c r="T101" s="43">
        <f t="shared" si="207"/>
        <v>89.98534597980644</v>
      </c>
      <c r="U101" s="43">
        <f t="shared" si="208"/>
        <v>10.072463768115943</v>
      </c>
      <c r="V101" s="43">
        <f t="shared" si="209"/>
        <v>50.02890487396119</v>
      </c>
      <c r="W101" s="43">
        <f t="shared" si="115"/>
        <v>98.90175365142755</v>
      </c>
      <c r="X101" s="43">
        <f t="shared" si="116"/>
        <v>26.956521739130434</v>
      </c>
      <c r="Y101" s="43">
        <f t="shared" si="192"/>
        <v>62.929137695278996</v>
      </c>
      <c r="Z101" s="43">
        <f t="shared" si="117"/>
        <v>79.77423146910579</v>
      </c>
      <c r="AA101" s="43">
        <f t="shared" si="118"/>
        <v>47.2463768115942</v>
      </c>
      <c r="AB101" s="43">
        <f t="shared" si="193"/>
        <v>63.510304140349994</v>
      </c>
      <c r="AC101" s="43">
        <f t="shared" si="119"/>
        <v>97.28981143013576</v>
      </c>
      <c r="AD101" s="43">
        <f t="shared" si="120"/>
        <v>48.768115942028984</v>
      </c>
      <c r="AE101" s="43">
        <f t="shared" si="194"/>
        <v>73.02896368608236</v>
      </c>
      <c r="AF101" s="43">
        <f t="shared" si="121"/>
        <v>37.37258248925103</v>
      </c>
      <c r="AG101" s="43">
        <f t="shared" si="122"/>
        <v>22.82608695652174</v>
      </c>
      <c r="AH101" s="43">
        <f t="shared" si="195"/>
        <v>30.099334722886383</v>
      </c>
      <c r="AI101" s="43">
        <f t="shared" si="107"/>
        <v>35.453066877083366</v>
      </c>
      <c r="AJ101" s="43">
        <f t="shared" si="108"/>
        <v>18.26086956521739</v>
      </c>
      <c r="AK101" s="43">
        <f t="shared" si="109"/>
        <v>26.856968221150378</v>
      </c>
      <c r="AL101" s="43">
        <f t="shared" si="123"/>
        <v>100</v>
      </c>
      <c r="AM101" s="43">
        <f t="shared" si="124"/>
        <v>100</v>
      </c>
      <c r="AN101" s="43">
        <f t="shared" si="146"/>
        <v>100</v>
      </c>
      <c r="AO101" s="43">
        <f t="shared" si="203"/>
        <v>29.81690526417495</v>
      </c>
      <c r="AP101" s="43">
        <f t="shared" si="204"/>
        <v>20.507246376811594</v>
      </c>
      <c r="AQ101" s="43">
        <f t="shared" si="205"/>
        <v>25.16207582049327</v>
      </c>
      <c r="AR101" s="13"/>
      <c r="AS101" s="11">
        <v>1910</v>
      </c>
      <c r="AT101" s="28">
        <f t="shared" si="198"/>
        <v>1.0092352520049643</v>
      </c>
      <c r="AU101" s="28">
        <f t="shared" si="147"/>
        <v>1.1604952230508805</v>
      </c>
      <c r="AV101" s="28">
        <f t="shared" si="148"/>
        <v>2.0907152358895855</v>
      </c>
      <c r="AW101" s="28">
        <f t="shared" si="149"/>
        <v>1.5890889921967275</v>
      </c>
      <c r="AX101" s="28">
        <f t="shared" si="199"/>
        <v>1.1498758299865373</v>
      </c>
      <c r="AY101" s="28">
        <f t="shared" si="150"/>
        <v>1.369319718541449</v>
      </c>
      <c r="AZ101" s="28">
        <f t="shared" si="196"/>
        <v>2.4262650440095586</v>
      </c>
      <c r="BA101" s="28">
        <f t="shared" si="197"/>
        <v>3.322332567170125</v>
      </c>
      <c r="BB101" s="28">
        <f t="shared" si="125"/>
        <v>1.5745476478747802</v>
      </c>
      <c r="BC101" s="28">
        <f t="shared" si="126"/>
        <v>2.1100235179636444</v>
      </c>
      <c r="BD101" s="28">
        <f t="shared" si="200"/>
        <v>2.364760743557585</v>
      </c>
      <c r="BE101" s="28">
        <f t="shared" si="201"/>
        <v>2.7191812227178587</v>
      </c>
      <c r="BF101" s="28">
        <f t="shared" si="202"/>
        <v>1.1207271973156887</v>
      </c>
      <c r="BG101" s="28">
        <f t="shared" si="106"/>
        <v>3.7234284665552115</v>
      </c>
      <c r="BH101" s="28">
        <f t="shared" si="110"/>
        <v>2.3431214267037443</v>
      </c>
      <c r="BI101" s="28"/>
      <c r="BJ101" s="28">
        <f t="shared" si="206"/>
        <v>3.974234904679642</v>
      </c>
      <c r="BK101" s="28">
        <f t="shared" si="210"/>
        <v>2.500951755499692</v>
      </c>
      <c r="BL101" s="28">
        <f t="shared" si="211"/>
        <v>1.2578555907593345</v>
      </c>
      <c r="BM101" s="28">
        <f t="shared" si="212"/>
        <v>1.9882661999299402</v>
      </c>
      <c r="BN101" s="11">
        <v>1910</v>
      </c>
      <c r="BO101">
        <f t="shared" si="151"/>
        <v>0</v>
      </c>
      <c r="BP101">
        <f t="shared" si="127"/>
        <v>0</v>
      </c>
      <c r="BQ101">
        <f t="shared" si="128"/>
        <v>0</v>
      </c>
      <c r="BR101">
        <f t="shared" si="129"/>
        <v>0</v>
      </c>
      <c r="BS101">
        <f t="shared" si="130"/>
        <v>0</v>
      </c>
      <c r="BT101">
        <f t="shared" si="131"/>
        <v>0</v>
      </c>
      <c r="BU101">
        <f t="shared" si="132"/>
        <v>0</v>
      </c>
      <c r="BV101">
        <f t="shared" si="133"/>
        <v>1</v>
      </c>
      <c r="BW101">
        <f t="shared" si="134"/>
        <v>0</v>
      </c>
      <c r="BX101">
        <f t="shared" si="135"/>
        <v>0</v>
      </c>
      <c r="BY101">
        <f t="shared" si="136"/>
        <v>0</v>
      </c>
      <c r="BZ101">
        <f t="shared" si="137"/>
        <v>1</v>
      </c>
      <c r="CA101">
        <f t="shared" si="138"/>
        <v>0</v>
      </c>
      <c r="CB101">
        <f t="shared" si="139"/>
        <v>1</v>
      </c>
      <c r="CC101">
        <f t="shared" si="140"/>
        <v>0</v>
      </c>
      <c r="CD101">
        <f t="shared" si="141"/>
        <v>0</v>
      </c>
      <c r="CE101">
        <f t="shared" si="142"/>
        <v>1</v>
      </c>
      <c r="CF101">
        <f t="shared" si="143"/>
        <v>1</v>
      </c>
      <c r="CG101">
        <f t="shared" si="144"/>
        <v>0</v>
      </c>
      <c r="CH101">
        <f t="shared" si="145"/>
        <v>0</v>
      </c>
      <c r="CI101" s="11">
        <v>1910</v>
      </c>
      <c r="CJ101">
        <f t="shared" si="152"/>
        <v>0</v>
      </c>
      <c r="CK101">
        <f t="shared" si="153"/>
        <v>0</v>
      </c>
      <c r="CL101">
        <f t="shared" si="154"/>
        <v>0</v>
      </c>
      <c r="CM101">
        <f t="shared" si="155"/>
        <v>0</v>
      </c>
      <c r="CN101">
        <f t="shared" si="156"/>
        <v>0</v>
      </c>
      <c r="CO101">
        <f t="shared" si="157"/>
        <v>0</v>
      </c>
      <c r="CP101">
        <f t="shared" si="158"/>
        <v>0</v>
      </c>
      <c r="CQ101">
        <f t="shared" si="159"/>
        <v>1</v>
      </c>
      <c r="CR101">
        <f t="shared" si="160"/>
        <v>0</v>
      </c>
      <c r="CS101">
        <f t="shared" si="161"/>
        <v>0</v>
      </c>
      <c r="CT101">
        <f t="shared" si="162"/>
        <v>0</v>
      </c>
      <c r="CU101">
        <f t="shared" si="163"/>
        <v>1</v>
      </c>
      <c r="CV101">
        <f t="shared" si="164"/>
        <v>0</v>
      </c>
      <c r="CW101">
        <f t="shared" si="165"/>
        <v>1</v>
      </c>
      <c r="CX101">
        <f t="shared" si="166"/>
        <v>0</v>
      </c>
      <c r="CY101">
        <f t="shared" si="167"/>
        <v>0</v>
      </c>
      <c r="CZ101">
        <f t="shared" si="168"/>
        <v>1</v>
      </c>
      <c r="DA101">
        <f t="shared" si="169"/>
        <v>0</v>
      </c>
      <c r="DB101">
        <f t="shared" si="170"/>
        <v>0</v>
      </c>
      <c r="DC101">
        <f t="shared" si="171"/>
        <v>0</v>
      </c>
      <c r="DD101" s="11">
        <v>1910</v>
      </c>
      <c r="DE101">
        <f t="shared" si="172"/>
        <v>0</v>
      </c>
      <c r="DF101">
        <f t="shared" si="173"/>
        <v>0</v>
      </c>
      <c r="DG101">
        <f t="shared" si="174"/>
        <v>0</v>
      </c>
      <c r="DH101">
        <f t="shared" si="175"/>
        <v>0</v>
      </c>
      <c r="DI101">
        <f t="shared" si="176"/>
        <v>0</v>
      </c>
      <c r="DJ101">
        <f t="shared" si="177"/>
        <v>0</v>
      </c>
      <c r="DK101">
        <f t="shared" si="178"/>
        <v>0</v>
      </c>
      <c r="DL101">
        <f t="shared" si="179"/>
        <v>1</v>
      </c>
      <c r="DM101">
        <f t="shared" si="180"/>
        <v>0</v>
      </c>
      <c r="DN101">
        <f t="shared" si="181"/>
        <v>0</v>
      </c>
      <c r="DO101">
        <f t="shared" si="182"/>
        <v>0</v>
      </c>
      <c r="DP101">
        <f t="shared" si="183"/>
        <v>1</v>
      </c>
      <c r="DQ101">
        <f t="shared" si="184"/>
        <v>0</v>
      </c>
      <c r="DR101">
        <f t="shared" si="185"/>
        <v>1</v>
      </c>
      <c r="DS101">
        <f t="shared" si="186"/>
        <v>0</v>
      </c>
      <c r="DT101">
        <f t="shared" si="187"/>
        <v>0</v>
      </c>
      <c r="DU101">
        <f t="shared" si="188"/>
        <v>1</v>
      </c>
      <c r="DV101">
        <f t="shared" si="189"/>
        <v>0</v>
      </c>
      <c r="DW101">
        <f t="shared" si="190"/>
        <v>0</v>
      </c>
      <c r="DX101">
        <f t="shared" si="191"/>
        <v>0</v>
      </c>
    </row>
    <row r="102" spans="1:128" ht="12.75">
      <c r="A102" s="9">
        <v>1911</v>
      </c>
      <c r="B102" s="30">
        <v>57157</v>
      </c>
      <c r="C102" s="30">
        <v>145</v>
      </c>
      <c r="D102" s="30">
        <v>65309</v>
      </c>
      <c r="E102" s="30">
        <v>376</v>
      </c>
      <c r="F102" s="30">
        <v>55441</v>
      </c>
      <c r="G102" s="30">
        <v>638</v>
      </c>
      <c r="H102" s="30">
        <v>61652</v>
      </c>
      <c r="I102" s="30">
        <v>677</v>
      </c>
      <c r="J102" s="30">
        <v>22227</v>
      </c>
      <c r="K102" s="30">
        <v>300</v>
      </c>
      <c r="L102" s="30">
        <v>29379</v>
      </c>
      <c r="M102" s="30">
        <v>291</v>
      </c>
      <c r="N102" s="30">
        <v>64291</v>
      </c>
      <c r="O102" s="30">
        <v>1427</v>
      </c>
      <c r="P102" s="30">
        <v>20546</v>
      </c>
      <c r="Q102" s="30">
        <v>274</v>
      </c>
      <c r="R102" s="33">
        <f t="shared" si="113"/>
        <v>65309</v>
      </c>
      <c r="S102" s="33">
        <f t="shared" si="114"/>
        <v>1427</v>
      </c>
      <c r="T102" s="43">
        <f t="shared" si="207"/>
        <v>87.51779999693764</v>
      </c>
      <c r="U102" s="43">
        <f t="shared" si="208"/>
        <v>10.161177295024528</v>
      </c>
      <c r="V102" s="43">
        <f t="shared" si="209"/>
        <v>48.839488645981085</v>
      </c>
      <c r="W102" s="43">
        <f t="shared" si="115"/>
        <v>100</v>
      </c>
      <c r="X102" s="43">
        <f t="shared" si="116"/>
        <v>26.3489838822705</v>
      </c>
      <c r="Y102" s="43">
        <f t="shared" si="192"/>
        <v>63.17449194113525</v>
      </c>
      <c r="Z102" s="43">
        <f t="shared" si="117"/>
        <v>84.89029077156289</v>
      </c>
      <c r="AA102" s="43">
        <f t="shared" si="118"/>
        <v>44.70918009810792</v>
      </c>
      <c r="AB102" s="43">
        <f t="shared" si="193"/>
        <v>64.79973543483541</v>
      </c>
      <c r="AC102" s="43">
        <f t="shared" si="119"/>
        <v>94.40046547948981</v>
      </c>
      <c r="AD102" s="43">
        <f t="shared" si="120"/>
        <v>47.44218640504555</v>
      </c>
      <c r="AE102" s="43">
        <f t="shared" si="194"/>
        <v>70.92132594226769</v>
      </c>
      <c r="AF102" s="43">
        <f t="shared" si="121"/>
        <v>34.033594144758</v>
      </c>
      <c r="AG102" s="43">
        <f t="shared" si="122"/>
        <v>21.02312543798178</v>
      </c>
      <c r="AH102" s="43">
        <f t="shared" si="195"/>
        <v>27.528359791369887</v>
      </c>
      <c r="AI102" s="43">
        <f t="shared" si="107"/>
        <v>44.98461161555069</v>
      </c>
      <c r="AJ102" s="43">
        <f t="shared" si="108"/>
        <v>20.392431674842328</v>
      </c>
      <c r="AK102" s="43">
        <f t="shared" si="109"/>
        <v>32.68852164519651</v>
      </c>
      <c r="AL102" s="43">
        <f t="shared" si="123"/>
        <v>98.44125618214947</v>
      </c>
      <c r="AM102" s="43">
        <f t="shared" si="124"/>
        <v>100</v>
      </c>
      <c r="AN102" s="43">
        <f t="shared" si="146"/>
        <v>99.22062809107473</v>
      </c>
      <c r="AO102" s="43">
        <f t="shared" si="203"/>
        <v>31.45967630801268</v>
      </c>
      <c r="AP102" s="43">
        <f t="shared" si="204"/>
        <v>19.20112123335669</v>
      </c>
      <c r="AQ102" s="43">
        <f t="shared" si="205"/>
        <v>25.330398770684685</v>
      </c>
      <c r="AR102" s="13"/>
      <c r="AS102" s="11">
        <v>1911</v>
      </c>
      <c r="AT102" s="28">
        <f t="shared" si="198"/>
        <v>1.0257262614033291</v>
      </c>
      <c r="AU102" s="28">
        <f t="shared" si="147"/>
        <v>1.1226259802508707</v>
      </c>
      <c r="AV102" s="28">
        <f t="shared" si="148"/>
        <v>2.2948876148058917</v>
      </c>
      <c r="AW102" s="28">
        <f t="shared" si="149"/>
        <v>1.5705805467106337</v>
      </c>
      <c r="AX102" s="28">
        <f t="shared" si="199"/>
        <v>1.0944693750113892</v>
      </c>
      <c r="AY102" s="28">
        <f t="shared" si="150"/>
        <v>1.3990238729016942</v>
      </c>
      <c r="AZ102" s="28">
        <f t="shared" si="196"/>
        <v>2.5763004581370463</v>
      </c>
      <c r="BA102" s="28">
        <f t="shared" si="197"/>
        <v>3.6043058447012997</v>
      </c>
      <c r="BB102" s="28">
        <f t="shared" si="125"/>
        <v>1.5311887838007303</v>
      </c>
      <c r="BC102" s="28">
        <f t="shared" si="126"/>
        <v>2.3539264934756505</v>
      </c>
      <c r="BD102" s="28">
        <f t="shared" si="200"/>
        <v>1.98233912619776</v>
      </c>
      <c r="BE102" s="28">
        <f t="shared" si="201"/>
        <v>2.1696094645102857</v>
      </c>
      <c r="BF102" s="28">
        <f t="shared" si="202"/>
        <v>1.1874489396729089</v>
      </c>
      <c r="BG102" s="28">
        <f t="shared" si="106"/>
        <v>3.0353354357233506</v>
      </c>
      <c r="BH102" s="28">
        <f t="shared" si="110"/>
        <v>1.932620037909196</v>
      </c>
      <c r="BI102" s="28"/>
      <c r="BJ102" s="28">
        <f t="shared" si="206"/>
        <v>3.9170574845392685</v>
      </c>
      <c r="BK102" s="28">
        <f t="shared" si="210"/>
        <v>2.4940188471982605</v>
      </c>
      <c r="BL102" s="28">
        <f t="shared" si="211"/>
        <v>1.2935125590495666</v>
      </c>
      <c r="BM102" s="28">
        <f t="shared" si="212"/>
        <v>1.9280978988180748</v>
      </c>
      <c r="BN102" s="11">
        <v>1911</v>
      </c>
      <c r="BO102">
        <f t="shared" si="151"/>
        <v>0</v>
      </c>
      <c r="BP102">
        <f t="shared" si="127"/>
        <v>0</v>
      </c>
      <c r="BQ102">
        <f t="shared" si="128"/>
        <v>0</v>
      </c>
      <c r="BR102">
        <f t="shared" si="129"/>
        <v>0</v>
      </c>
      <c r="BS102">
        <f t="shared" si="130"/>
        <v>0</v>
      </c>
      <c r="BT102">
        <f t="shared" si="131"/>
        <v>0</v>
      </c>
      <c r="BU102">
        <f t="shared" si="132"/>
        <v>1</v>
      </c>
      <c r="BV102">
        <f t="shared" si="133"/>
        <v>1</v>
      </c>
      <c r="BW102">
        <f t="shared" si="134"/>
        <v>0</v>
      </c>
      <c r="BX102">
        <f t="shared" si="135"/>
        <v>0</v>
      </c>
      <c r="BY102">
        <f t="shared" si="136"/>
        <v>0</v>
      </c>
      <c r="BZ102">
        <f t="shared" si="137"/>
        <v>0</v>
      </c>
      <c r="CA102">
        <f t="shared" si="138"/>
        <v>0</v>
      </c>
      <c r="CB102">
        <f t="shared" si="139"/>
        <v>1</v>
      </c>
      <c r="CC102">
        <f t="shared" si="140"/>
        <v>0</v>
      </c>
      <c r="CD102">
        <f t="shared" si="141"/>
        <v>0</v>
      </c>
      <c r="CE102">
        <f t="shared" si="142"/>
        <v>1</v>
      </c>
      <c r="CF102">
        <f t="shared" si="143"/>
        <v>1</v>
      </c>
      <c r="CG102">
        <f t="shared" si="144"/>
        <v>0</v>
      </c>
      <c r="CH102">
        <f t="shared" si="145"/>
        <v>0</v>
      </c>
      <c r="CI102" s="11">
        <v>1911</v>
      </c>
      <c r="CJ102">
        <f t="shared" si="152"/>
        <v>0</v>
      </c>
      <c r="CK102">
        <f t="shared" si="153"/>
        <v>0</v>
      </c>
      <c r="CL102">
        <f t="shared" si="154"/>
        <v>0</v>
      </c>
      <c r="CM102">
        <f t="shared" si="155"/>
        <v>0</v>
      </c>
      <c r="CN102">
        <f t="shared" si="156"/>
        <v>0</v>
      </c>
      <c r="CO102">
        <f t="shared" si="157"/>
        <v>0</v>
      </c>
      <c r="CP102">
        <f t="shared" si="158"/>
        <v>0</v>
      </c>
      <c r="CQ102">
        <f t="shared" si="159"/>
        <v>1</v>
      </c>
      <c r="CR102">
        <f t="shared" si="160"/>
        <v>0</v>
      </c>
      <c r="CS102">
        <f t="shared" si="161"/>
        <v>0</v>
      </c>
      <c r="CT102">
        <f t="shared" si="162"/>
        <v>0</v>
      </c>
      <c r="CU102">
        <f t="shared" si="163"/>
        <v>0</v>
      </c>
      <c r="CV102">
        <f t="shared" si="164"/>
        <v>0</v>
      </c>
      <c r="CW102">
        <f t="shared" si="165"/>
        <v>1</v>
      </c>
      <c r="CX102">
        <f t="shared" si="166"/>
        <v>0</v>
      </c>
      <c r="CY102">
        <f t="shared" si="167"/>
        <v>0</v>
      </c>
      <c r="CZ102">
        <f t="shared" si="168"/>
        <v>1</v>
      </c>
      <c r="DA102">
        <f t="shared" si="169"/>
        <v>0</v>
      </c>
      <c r="DB102">
        <f t="shared" si="170"/>
        <v>0</v>
      </c>
      <c r="DC102">
        <f t="shared" si="171"/>
        <v>0</v>
      </c>
      <c r="DD102" s="11">
        <v>1911</v>
      </c>
      <c r="DE102">
        <f t="shared" si="172"/>
        <v>0</v>
      </c>
      <c r="DF102">
        <f t="shared" si="173"/>
        <v>0</v>
      </c>
      <c r="DG102">
        <f t="shared" si="174"/>
        <v>0</v>
      </c>
      <c r="DH102">
        <f t="shared" si="175"/>
        <v>0</v>
      </c>
      <c r="DI102">
        <f t="shared" si="176"/>
        <v>0</v>
      </c>
      <c r="DJ102">
        <f t="shared" si="177"/>
        <v>0</v>
      </c>
      <c r="DK102">
        <f t="shared" si="178"/>
        <v>0</v>
      </c>
      <c r="DL102">
        <f t="shared" si="179"/>
        <v>1</v>
      </c>
      <c r="DM102">
        <f t="shared" si="180"/>
        <v>0</v>
      </c>
      <c r="DN102">
        <f t="shared" si="181"/>
        <v>0</v>
      </c>
      <c r="DO102">
        <f t="shared" si="182"/>
        <v>0</v>
      </c>
      <c r="DP102">
        <f t="shared" si="183"/>
        <v>0</v>
      </c>
      <c r="DQ102">
        <f t="shared" si="184"/>
        <v>0</v>
      </c>
      <c r="DR102">
        <f t="shared" si="185"/>
        <v>1</v>
      </c>
      <c r="DS102">
        <f t="shared" si="186"/>
        <v>0</v>
      </c>
      <c r="DT102">
        <f t="shared" si="187"/>
        <v>0</v>
      </c>
      <c r="DU102">
        <f t="shared" si="188"/>
        <v>1</v>
      </c>
      <c r="DV102">
        <f t="shared" si="189"/>
        <v>0</v>
      </c>
      <c r="DW102">
        <f t="shared" si="190"/>
        <v>0</v>
      </c>
      <c r="DX102">
        <f t="shared" si="191"/>
        <v>0</v>
      </c>
    </row>
    <row r="103" spans="1:128" ht="12.75">
      <c r="A103" s="9">
        <v>1912</v>
      </c>
      <c r="B103" s="30">
        <v>58992</v>
      </c>
      <c r="C103" s="30">
        <v>153</v>
      </c>
      <c r="D103" s="30">
        <v>67957</v>
      </c>
      <c r="E103" s="30">
        <v>523</v>
      </c>
      <c r="F103" s="30">
        <v>61367</v>
      </c>
      <c r="G103" s="30">
        <v>642</v>
      </c>
      <c r="H103" s="30">
        <v>63926</v>
      </c>
      <c r="I103" s="30">
        <v>716</v>
      </c>
      <c r="J103" s="30">
        <v>27376</v>
      </c>
      <c r="K103" s="30">
        <v>322</v>
      </c>
      <c r="L103" s="30">
        <v>38849</v>
      </c>
      <c r="M103" s="30">
        <v>398</v>
      </c>
      <c r="N103" s="30">
        <v>73512</v>
      </c>
      <c r="O103" s="30">
        <v>1434</v>
      </c>
      <c r="P103" s="30">
        <v>19961</v>
      </c>
      <c r="Q103" s="30">
        <v>275</v>
      </c>
      <c r="R103" s="33">
        <f aca="true" t="shared" si="213" ref="R103:R146">MAX(B103,D103,F103,H103,J103,L103,N103,P103)</f>
        <v>73512</v>
      </c>
      <c r="S103" s="33">
        <f aca="true" t="shared" si="214" ref="S103:S146">MAX(C103,E103,G103,I103,K103,M103,O103,Q103)</f>
        <v>1434</v>
      </c>
      <c r="T103" s="43">
        <f t="shared" si="207"/>
        <v>80.2481227554685</v>
      </c>
      <c r="U103" s="43">
        <f t="shared" si="208"/>
        <v>10.669456066945607</v>
      </c>
      <c r="V103" s="43">
        <f t="shared" si="209"/>
        <v>45.45878941120705</v>
      </c>
      <c r="W103" s="43">
        <f aca="true" t="shared" si="215" ref="W103:W129">D103/R103*100</f>
        <v>92.44341059963</v>
      </c>
      <c r="X103" s="43">
        <f aca="true" t="shared" si="216" ref="X103:X129">E103/S103*100</f>
        <v>36.47140864714086</v>
      </c>
      <c r="Y103" s="43">
        <f t="shared" si="192"/>
        <v>64.45740962338543</v>
      </c>
      <c r="Z103" s="43">
        <f aca="true" t="shared" si="217" ref="Z103:Z129">F103/R103*100</f>
        <v>83.47888780063118</v>
      </c>
      <c r="AA103" s="43">
        <f aca="true" t="shared" si="218" ref="AA103:AA129">G103/S103*100</f>
        <v>44.76987447698745</v>
      </c>
      <c r="AB103" s="43">
        <f t="shared" si="193"/>
        <v>64.12438113880931</v>
      </c>
      <c r="AC103" s="43">
        <f aca="true" t="shared" si="219" ref="AC103:AC129">H103/R103*100</f>
        <v>86.95995211666123</v>
      </c>
      <c r="AD103" s="43">
        <f aca="true" t="shared" si="220" ref="AD103:AD129">I103/S103*100</f>
        <v>49.930264993026505</v>
      </c>
      <c r="AE103" s="43">
        <f t="shared" si="194"/>
        <v>68.44510855484387</v>
      </c>
      <c r="AF103" s="43">
        <f t="shared" si="121"/>
        <v>37.240178474262706</v>
      </c>
      <c r="AG103" s="43">
        <f t="shared" si="122"/>
        <v>22.454672245467226</v>
      </c>
      <c r="AH103" s="43">
        <f t="shared" si="195"/>
        <v>29.847425359864964</v>
      </c>
      <c r="AI103" s="43">
        <f t="shared" si="107"/>
        <v>52.84715420611601</v>
      </c>
      <c r="AJ103" s="43">
        <f t="shared" si="108"/>
        <v>27.754532775453278</v>
      </c>
      <c r="AK103" s="43">
        <f t="shared" si="109"/>
        <v>40.300843490784644</v>
      </c>
      <c r="AL103" s="43">
        <f aca="true" t="shared" si="221" ref="AL103:AL146">N103/R103*100</f>
        <v>100</v>
      </c>
      <c r="AM103" s="43">
        <f aca="true" t="shared" si="222" ref="AM103:AM146">O103/S103*100</f>
        <v>100</v>
      </c>
      <c r="AN103" s="43">
        <f t="shared" si="146"/>
        <v>100</v>
      </c>
      <c r="AO103" s="43">
        <f t="shared" si="203"/>
        <v>27.153389922733705</v>
      </c>
      <c r="AP103" s="43">
        <f t="shared" si="204"/>
        <v>19.17712691771269</v>
      </c>
      <c r="AQ103" s="43">
        <f t="shared" si="205"/>
        <v>23.165258420223196</v>
      </c>
      <c r="AR103" s="13"/>
      <c r="AS103" s="11">
        <v>1912</v>
      </c>
      <c r="AT103" s="28">
        <f t="shared" si="198"/>
        <v>1.005193476781557</v>
      </c>
      <c r="AU103" s="28">
        <f t="shared" si="147"/>
        <v>1.061865640502123</v>
      </c>
      <c r="AV103" s="28">
        <f t="shared" si="148"/>
        <v>2.1595634747799584</v>
      </c>
      <c r="AW103" s="28">
        <f t="shared" si="149"/>
        <v>1.5514120189483935</v>
      </c>
      <c r="AX103" s="28">
        <f t="shared" si="199"/>
        <v>1.0673804150512038</v>
      </c>
      <c r="AY103" s="28">
        <f t="shared" si="150"/>
        <v>1.4610247848445115</v>
      </c>
      <c r="AZ103" s="28">
        <f t="shared" si="196"/>
        <v>2.2931662523522105</v>
      </c>
      <c r="BA103" s="28">
        <f t="shared" si="197"/>
        <v>3.3503727304555833</v>
      </c>
      <c r="BB103" s="28">
        <f aca="true" t="shared" si="223" ref="BB103:BB131">MAX(AB103,AN103)/MIN(AB103,AN103)</f>
        <v>1.5594692412474305</v>
      </c>
      <c r="BC103" s="28">
        <f t="shared" si="126"/>
        <v>2.1484057792480704</v>
      </c>
      <c r="BD103" s="28">
        <f t="shared" si="200"/>
        <v>1.5911424075645528</v>
      </c>
      <c r="BE103" s="28">
        <f t="shared" si="201"/>
        <v>1.698354243391824</v>
      </c>
      <c r="BF103" s="28">
        <f t="shared" si="202"/>
        <v>1.3502284704588328</v>
      </c>
      <c r="BG103" s="28">
        <f t="shared" si="106"/>
        <v>2.4813376430413028</v>
      </c>
      <c r="BH103" s="28">
        <f t="shared" si="110"/>
        <v>1.59940596871439</v>
      </c>
      <c r="BI103" s="28"/>
      <c r="BJ103" s="28">
        <f t="shared" si="206"/>
        <v>4.316809171129312</v>
      </c>
      <c r="BK103" s="28">
        <f t="shared" si="210"/>
        <v>2.7825033700946897</v>
      </c>
      <c r="BL103" s="28">
        <f t="shared" si="211"/>
        <v>1.4179306237199227</v>
      </c>
      <c r="BM103" s="28">
        <f t="shared" si="212"/>
        <v>1.9623691903873464</v>
      </c>
      <c r="BN103" s="11">
        <v>1912</v>
      </c>
      <c r="BO103">
        <f t="shared" si="151"/>
        <v>0</v>
      </c>
      <c r="BP103">
        <f t="shared" si="127"/>
        <v>0</v>
      </c>
      <c r="BQ103">
        <f t="shared" si="128"/>
        <v>0</v>
      </c>
      <c r="BR103">
        <f t="shared" si="129"/>
        <v>0</v>
      </c>
      <c r="BS103">
        <f t="shared" si="130"/>
        <v>0</v>
      </c>
      <c r="BT103">
        <f t="shared" si="131"/>
        <v>0</v>
      </c>
      <c r="BU103">
        <f t="shared" si="132"/>
        <v>0</v>
      </c>
      <c r="BV103">
        <f t="shared" si="133"/>
        <v>1</v>
      </c>
      <c r="BW103">
        <f t="shared" si="134"/>
        <v>0</v>
      </c>
      <c r="BX103">
        <f t="shared" si="135"/>
        <v>0</v>
      </c>
      <c r="BY103">
        <f t="shared" si="136"/>
        <v>0</v>
      </c>
      <c r="BZ103">
        <f t="shared" si="137"/>
        <v>0</v>
      </c>
      <c r="CA103">
        <f t="shared" si="138"/>
        <v>0</v>
      </c>
      <c r="CB103">
        <f t="shared" si="139"/>
        <v>0</v>
      </c>
      <c r="CC103">
        <f t="shared" si="140"/>
        <v>0</v>
      </c>
      <c r="CD103">
        <f t="shared" si="141"/>
        <v>0</v>
      </c>
      <c r="CE103">
        <f t="shared" si="142"/>
        <v>1</v>
      </c>
      <c r="CF103">
        <f t="shared" si="143"/>
        <v>1</v>
      </c>
      <c r="CG103">
        <f t="shared" si="144"/>
        <v>0</v>
      </c>
      <c r="CH103">
        <f t="shared" si="145"/>
        <v>0</v>
      </c>
      <c r="CI103" s="11">
        <v>1912</v>
      </c>
      <c r="CJ103">
        <f t="shared" si="152"/>
        <v>0</v>
      </c>
      <c r="CK103">
        <f t="shared" si="153"/>
        <v>0</v>
      </c>
      <c r="CL103">
        <f t="shared" si="154"/>
        <v>0</v>
      </c>
      <c r="CM103">
        <f t="shared" si="155"/>
        <v>0</v>
      </c>
      <c r="CN103">
        <f t="shared" si="156"/>
        <v>0</v>
      </c>
      <c r="CO103">
        <f t="shared" si="157"/>
        <v>0</v>
      </c>
      <c r="CP103">
        <f t="shared" si="158"/>
        <v>0</v>
      </c>
      <c r="CQ103">
        <f t="shared" si="159"/>
        <v>1</v>
      </c>
      <c r="CR103">
        <f t="shared" si="160"/>
        <v>0</v>
      </c>
      <c r="CS103">
        <f t="shared" si="161"/>
        <v>0</v>
      </c>
      <c r="CT103">
        <f t="shared" si="162"/>
        <v>0</v>
      </c>
      <c r="CU103">
        <f t="shared" si="163"/>
        <v>0</v>
      </c>
      <c r="CV103">
        <f t="shared" si="164"/>
        <v>0</v>
      </c>
      <c r="CW103">
        <f t="shared" si="165"/>
        <v>0</v>
      </c>
      <c r="CX103">
        <f t="shared" si="166"/>
        <v>0</v>
      </c>
      <c r="CY103">
        <f t="shared" si="167"/>
        <v>0</v>
      </c>
      <c r="CZ103">
        <f t="shared" si="168"/>
        <v>1</v>
      </c>
      <c r="DA103">
        <f t="shared" si="169"/>
        <v>1</v>
      </c>
      <c r="DB103">
        <f t="shared" si="170"/>
        <v>0</v>
      </c>
      <c r="DC103">
        <f t="shared" si="171"/>
        <v>0</v>
      </c>
      <c r="DD103" s="11">
        <v>1912</v>
      </c>
      <c r="DE103">
        <f t="shared" si="172"/>
        <v>0</v>
      </c>
      <c r="DF103">
        <f t="shared" si="173"/>
        <v>0</v>
      </c>
      <c r="DG103">
        <f t="shared" si="174"/>
        <v>0</v>
      </c>
      <c r="DH103">
        <f t="shared" si="175"/>
        <v>0</v>
      </c>
      <c r="DI103">
        <f t="shared" si="176"/>
        <v>0</v>
      </c>
      <c r="DJ103">
        <f t="shared" si="177"/>
        <v>0</v>
      </c>
      <c r="DK103">
        <f t="shared" si="178"/>
        <v>0</v>
      </c>
      <c r="DL103">
        <f t="shared" si="179"/>
        <v>1</v>
      </c>
      <c r="DM103">
        <f t="shared" si="180"/>
        <v>0</v>
      </c>
      <c r="DN103">
        <f t="shared" si="181"/>
        <v>0</v>
      </c>
      <c r="DO103">
        <f t="shared" si="182"/>
        <v>0</v>
      </c>
      <c r="DP103">
        <f t="shared" si="183"/>
        <v>0</v>
      </c>
      <c r="DQ103">
        <f t="shared" si="184"/>
        <v>0</v>
      </c>
      <c r="DR103">
        <f t="shared" si="185"/>
        <v>0</v>
      </c>
      <c r="DS103">
        <f t="shared" si="186"/>
        <v>0</v>
      </c>
      <c r="DT103">
        <f t="shared" si="187"/>
        <v>0</v>
      </c>
      <c r="DU103">
        <f t="shared" si="188"/>
        <v>1</v>
      </c>
      <c r="DV103">
        <f t="shared" si="189"/>
        <v>0</v>
      </c>
      <c r="DW103">
        <f t="shared" si="190"/>
        <v>0</v>
      </c>
      <c r="DX103">
        <f t="shared" si="191"/>
        <v>0</v>
      </c>
    </row>
    <row r="104" spans="1:128" ht="12.75">
      <c r="A104" s="9">
        <v>1913</v>
      </c>
      <c r="B104" s="30">
        <v>62825</v>
      </c>
      <c r="C104" s="30">
        <v>155</v>
      </c>
      <c r="D104" s="30">
        <v>67734</v>
      </c>
      <c r="E104" s="30">
        <v>533</v>
      </c>
      <c r="F104" s="30">
        <v>66706</v>
      </c>
      <c r="G104" s="30">
        <v>632</v>
      </c>
      <c r="H104" s="30">
        <v>88418</v>
      </c>
      <c r="I104" s="30">
        <v>859</v>
      </c>
      <c r="J104" s="30">
        <v>37513</v>
      </c>
      <c r="K104" s="30">
        <v>358</v>
      </c>
      <c r="L104" s="30">
        <v>40379</v>
      </c>
      <c r="M104" s="30">
        <v>288</v>
      </c>
      <c r="N104" s="30">
        <v>85391</v>
      </c>
      <c r="O104" s="30">
        <v>1286</v>
      </c>
      <c r="P104" s="30">
        <v>19189</v>
      </c>
      <c r="Q104" s="30">
        <v>296</v>
      </c>
      <c r="R104" s="33">
        <f t="shared" si="213"/>
        <v>88418</v>
      </c>
      <c r="S104" s="33">
        <f t="shared" si="214"/>
        <v>1286</v>
      </c>
      <c r="T104" s="43">
        <f t="shared" si="207"/>
        <v>71.05453640661403</v>
      </c>
      <c r="U104" s="43">
        <f t="shared" si="208"/>
        <v>12.052877138413685</v>
      </c>
      <c r="V104" s="43">
        <f t="shared" si="209"/>
        <v>41.55370677251386</v>
      </c>
      <c r="W104" s="43">
        <f t="shared" si="215"/>
        <v>76.60657332217423</v>
      </c>
      <c r="X104" s="43">
        <f t="shared" si="216"/>
        <v>41.44634525660964</v>
      </c>
      <c r="Y104" s="43">
        <f t="shared" si="192"/>
        <v>59.02645928939194</v>
      </c>
      <c r="Z104" s="43">
        <f t="shared" si="217"/>
        <v>75.44391413513085</v>
      </c>
      <c r="AA104" s="43">
        <f t="shared" si="218"/>
        <v>49.14463452566096</v>
      </c>
      <c r="AB104" s="43">
        <f t="shared" si="193"/>
        <v>62.29427433039591</v>
      </c>
      <c r="AC104" s="43">
        <f t="shared" si="219"/>
        <v>100</v>
      </c>
      <c r="AD104" s="43">
        <f t="shared" si="220"/>
        <v>66.79626749611197</v>
      </c>
      <c r="AE104" s="43">
        <f t="shared" si="194"/>
        <v>83.39813374805598</v>
      </c>
      <c r="AF104" s="43">
        <f t="shared" si="121"/>
        <v>42.426881404238955</v>
      </c>
      <c r="AG104" s="43">
        <f t="shared" si="122"/>
        <v>27.838258164852252</v>
      </c>
      <c r="AH104" s="43">
        <f t="shared" si="195"/>
        <v>35.1325697845456</v>
      </c>
      <c r="AI104" s="43">
        <f t="shared" si="107"/>
        <v>45.668302834264516</v>
      </c>
      <c r="AJ104" s="43">
        <f t="shared" si="108"/>
        <v>22.3950233281493</v>
      </c>
      <c r="AK104" s="43">
        <f t="shared" si="109"/>
        <v>34.03166308120691</v>
      </c>
      <c r="AL104" s="43">
        <f t="shared" si="221"/>
        <v>96.57648895021376</v>
      </c>
      <c r="AM104" s="43">
        <f t="shared" si="222"/>
        <v>100</v>
      </c>
      <c r="AN104" s="43">
        <f t="shared" si="146"/>
        <v>98.28824447510688</v>
      </c>
      <c r="AO104" s="43">
        <f t="shared" si="203"/>
        <v>21.70259449433373</v>
      </c>
      <c r="AP104" s="43">
        <f t="shared" si="204"/>
        <v>23.017107309486782</v>
      </c>
      <c r="AQ104" s="43">
        <f t="shared" si="205"/>
        <v>22.359850901910256</v>
      </c>
      <c r="AR104" s="13"/>
      <c r="AS104" s="11">
        <v>1913</v>
      </c>
      <c r="AT104" s="28">
        <f t="shared" si="198"/>
        <v>1.0553618678867844</v>
      </c>
      <c r="AU104" s="28">
        <f t="shared" si="147"/>
        <v>1.4128940605970592</v>
      </c>
      <c r="AV104" s="28">
        <f t="shared" si="148"/>
        <v>1.6801065123154462</v>
      </c>
      <c r="AW104" s="28">
        <f t="shared" si="149"/>
        <v>1.6651556887941432</v>
      </c>
      <c r="AX104" s="28">
        <f t="shared" si="199"/>
        <v>1.3387768722648503</v>
      </c>
      <c r="AY104" s="28">
        <f t="shared" si="150"/>
        <v>1.1785424931933561</v>
      </c>
      <c r="AZ104" s="28">
        <f t="shared" si="196"/>
        <v>2.3738125124209337</v>
      </c>
      <c r="BA104" s="28">
        <f t="shared" si="197"/>
        <v>2.797638916762152</v>
      </c>
      <c r="BB104" s="28">
        <f t="shared" si="223"/>
        <v>1.57780543286862</v>
      </c>
      <c r="BC104" s="28">
        <f t="shared" si="126"/>
        <v>1.77312034708598</v>
      </c>
      <c r="BD104" s="28">
        <f t="shared" si="200"/>
        <v>1.830479873456325</v>
      </c>
      <c r="BE104" s="28">
        <f t="shared" si="201"/>
        <v>2.4506041197296176</v>
      </c>
      <c r="BF104" s="28">
        <f t="shared" si="202"/>
        <v>1.0323494829127713</v>
      </c>
      <c r="BG104" s="28">
        <f aca="true" t="shared" si="224" ref="BG104:BG121">MAX(AN104,AK104)/MIN(AN104,AK104)</f>
        <v>2.8881410890960537</v>
      </c>
      <c r="BH104" s="28">
        <f t="shared" si="110"/>
        <v>1.7344570892272306</v>
      </c>
      <c r="BI104" s="28"/>
      <c r="BJ104" s="28">
        <f t="shared" si="206"/>
        <v>4.395746863710521</v>
      </c>
      <c r="BK104" s="28">
        <f t="shared" si="210"/>
        <v>2.639841363358517</v>
      </c>
      <c r="BL104" s="28">
        <f t="shared" si="211"/>
        <v>1.420486013739588</v>
      </c>
      <c r="BM104" s="28">
        <f t="shared" si="212"/>
        <v>1.8584071492607237</v>
      </c>
      <c r="BN104" s="11">
        <v>1913</v>
      </c>
      <c r="BO104">
        <f t="shared" si="151"/>
        <v>0</v>
      </c>
      <c r="BP104">
        <f t="shared" si="127"/>
        <v>0</v>
      </c>
      <c r="BQ104">
        <f t="shared" si="128"/>
        <v>0</v>
      </c>
      <c r="BR104">
        <f t="shared" si="129"/>
        <v>0</v>
      </c>
      <c r="BS104">
        <f t="shared" si="130"/>
        <v>0</v>
      </c>
      <c r="BT104">
        <f t="shared" si="131"/>
        <v>0</v>
      </c>
      <c r="BU104">
        <f t="shared" si="132"/>
        <v>0</v>
      </c>
      <c r="BV104">
        <f t="shared" si="133"/>
        <v>1</v>
      </c>
      <c r="BW104">
        <f t="shared" si="134"/>
        <v>0</v>
      </c>
      <c r="BX104">
        <f t="shared" si="135"/>
        <v>0</v>
      </c>
      <c r="BY104">
        <f t="shared" si="136"/>
        <v>0</v>
      </c>
      <c r="BZ104">
        <f t="shared" si="137"/>
        <v>0</v>
      </c>
      <c r="CA104">
        <f t="shared" si="138"/>
        <v>0</v>
      </c>
      <c r="CB104">
        <f t="shared" si="139"/>
        <v>1</v>
      </c>
      <c r="CC104">
        <f t="shared" si="140"/>
        <v>0</v>
      </c>
      <c r="CD104">
        <f t="shared" si="141"/>
        <v>0</v>
      </c>
      <c r="CE104">
        <f t="shared" si="142"/>
        <v>1</v>
      </c>
      <c r="CF104">
        <f t="shared" si="143"/>
        <v>1</v>
      </c>
      <c r="CG104">
        <f t="shared" si="144"/>
        <v>0</v>
      </c>
      <c r="CH104">
        <f t="shared" si="145"/>
        <v>0</v>
      </c>
      <c r="CI104" s="11">
        <v>1913</v>
      </c>
      <c r="CJ104">
        <f t="shared" si="152"/>
        <v>0</v>
      </c>
      <c r="CK104">
        <f t="shared" si="153"/>
        <v>0</v>
      </c>
      <c r="CL104">
        <f t="shared" si="154"/>
        <v>0</v>
      </c>
      <c r="CM104">
        <f t="shared" si="155"/>
        <v>0</v>
      </c>
      <c r="CN104">
        <f t="shared" si="156"/>
        <v>0</v>
      </c>
      <c r="CO104">
        <f t="shared" si="157"/>
        <v>0</v>
      </c>
      <c r="CP104">
        <f t="shared" si="158"/>
        <v>0</v>
      </c>
      <c r="CQ104">
        <f t="shared" si="159"/>
        <v>1</v>
      </c>
      <c r="CR104">
        <f t="shared" si="160"/>
        <v>0</v>
      </c>
      <c r="CS104">
        <f t="shared" si="161"/>
        <v>0</v>
      </c>
      <c r="CT104">
        <f t="shared" si="162"/>
        <v>0</v>
      </c>
      <c r="CU104">
        <f t="shared" si="163"/>
        <v>0</v>
      </c>
      <c r="CV104">
        <f t="shared" si="164"/>
        <v>0</v>
      </c>
      <c r="CW104">
        <f t="shared" si="165"/>
        <v>0</v>
      </c>
      <c r="CX104">
        <f t="shared" si="166"/>
        <v>0</v>
      </c>
      <c r="CY104">
        <f t="shared" si="167"/>
        <v>0</v>
      </c>
      <c r="CZ104">
        <f t="shared" si="168"/>
        <v>1</v>
      </c>
      <c r="DA104">
        <f t="shared" si="169"/>
        <v>1</v>
      </c>
      <c r="DB104">
        <f t="shared" si="170"/>
        <v>0</v>
      </c>
      <c r="DC104">
        <f t="shared" si="171"/>
        <v>0</v>
      </c>
      <c r="DD104" s="11">
        <v>1913</v>
      </c>
      <c r="DE104">
        <f t="shared" si="172"/>
        <v>0</v>
      </c>
      <c r="DF104">
        <f t="shared" si="173"/>
        <v>0</v>
      </c>
      <c r="DG104">
        <f t="shared" si="174"/>
        <v>0</v>
      </c>
      <c r="DH104">
        <f t="shared" si="175"/>
        <v>0</v>
      </c>
      <c r="DI104">
        <f t="shared" si="176"/>
        <v>0</v>
      </c>
      <c r="DJ104">
        <f t="shared" si="177"/>
        <v>0</v>
      </c>
      <c r="DK104">
        <f t="shared" si="178"/>
        <v>0</v>
      </c>
      <c r="DL104">
        <f t="shared" si="179"/>
        <v>1</v>
      </c>
      <c r="DM104">
        <f t="shared" si="180"/>
        <v>0</v>
      </c>
      <c r="DN104">
        <f t="shared" si="181"/>
        <v>0</v>
      </c>
      <c r="DO104">
        <f t="shared" si="182"/>
        <v>0</v>
      </c>
      <c r="DP104">
        <f t="shared" si="183"/>
        <v>0</v>
      </c>
      <c r="DQ104">
        <f t="shared" si="184"/>
        <v>0</v>
      </c>
      <c r="DR104">
        <f t="shared" si="185"/>
        <v>0</v>
      </c>
      <c r="DS104">
        <f t="shared" si="186"/>
        <v>0</v>
      </c>
      <c r="DT104">
        <f t="shared" si="187"/>
        <v>0</v>
      </c>
      <c r="DU104">
        <f t="shared" si="188"/>
        <v>1</v>
      </c>
      <c r="DV104">
        <f t="shared" si="189"/>
        <v>0</v>
      </c>
      <c r="DW104">
        <f t="shared" si="190"/>
        <v>0</v>
      </c>
      <c r="DX104">
        <f t="shared" si="191"/>
        <v>0</v>
      </c>
    </row>
    <row r="105" spans="1:128" ht="12.75">
      <c r="A105" s="9">
        <v>1914</v>
      </c>
      <c r="B105" s="30">
        <v>253205</v>
      </c>
      <c r="C105" s="30">
        <v>166</v>
      </c>
      <c r="D105" s="30">
        <v>1678843</v>
      </c>
      <c r="E105" s="30">
        <v>532</v>
      </c>
      <c r="F105" s="30">
        <v>1235000</v>
      </c>
      <c r="G105" s="30">
        <v>789</v>
      </c>
      <c r="H105" s="30">
        <v>1785000</v>
      </c>
      <c r="I105" s="30">
        <v>862</v>
      </c>
      <c r="J105" s="30">
        <v>1042000</v>
      </c>
      <c r="K105" s="30">
        <v>839</v>
      </c>
      <c r="L105" s="30">
        <v>87453</v>
      </c>
      <c r="M105" s="30">
        <v>344</v>
      </c>
      <c r="N105" s="30">
        <v>857000</v>
      </c>
      <c r="O105" s="30">
        <v>1321</v>
      </c>
      <c r="P105" s="30">
        <v>108347</v>
      </c>
      <c r="Q105" s="30">
        <v>300</v>
      </c>
      <c r="R105" s="33">
        <f aca="true" t="shared" si="225" ref="R105:S109">MAX(B105,D105,F105,H105,J105,L105,N105,P105)</f>
        <v>1785000</v>
      </c>
      <c r="S105" s="33">
        <f t="shared" si="225"/>
        <v>1321</v>
      </c>
      <c r="T105" s="43">
        <f aca="true" t="shared" si="226" ref="T105:U109">B105/R105*100</f>
        <v>14.18515406162465</v>
      </c>
      <c r="U105" s="43">
        <f t="shared" si="226"/>
        <v>12.566237698713095</v>
      </c>
      <c r="V105" s="43">
        <f>(T105+U105)/2</f>
        <v>13.375695880168873</v>
      </c>
      <c r="W105" s="43">
        <f aca="true" t="shared" si="227" ref="W105:X109">D105/R105*100</f>
        <v>94.05282913165266</v>
      </c>
      <c r="X105" s="43">
        <f t="shared" si="227"/>
        <v>40.27252081756245</v>
      </c>
      <c r="Y105" s="43">
        <f>(W105+X105)/2</f>
        <v>67.16267497460755</v>
      </c>
      <c r="Z105" s="43">
        <f aca="true" t="shared" si="228" ref="Z105:AA109">F105/R105*100</f>
        <v>69.187675070028</v>
      </c>
      <c r="AA105" s="43">
        <f t="shared" si="228"/>
        <v>59.72747918243755</v>
      </c>
      <c r="AB105" s="43">
        <f>(Z105+AA105)/2</f>
        <v>64.45757712623278</v>
      </c>
      <c r="AC105" s="43">
        <f aca="true" t="shared" si="229" ref="AC105:AD109">H105/R105*100</f>
        <v>100</v>
      </c>
      <c r="AD105" s="43">
        <f t="shared" si="229"/>
        <v>65.25359576078729</v>
      </c>
      <c r="AE105" s="43">
        <f>(AC105+AD105)/2</f>
        <v>82.62679788039364</v>
      </c>
      <c r="AF105" s="43">
        <f aca="true" t="shared" si="230" ref="AF105:AG109">J105/R105*100</f>
        <v>58.37535014005603</v>
      </c>
      <c r="AG105" s="43">
        <f t="shared" si="230"/>
        <v>63.51249053747161</v>
      </c>
      <c r="AH105" s="43">
        <f>(AF105+AG105)/2</f>
        <v>60.94392033876382</v>
      </c>
      <c r="AI105" s="43">
        <f aca="true" t="shared" si="231" ref="AI105:AJ109">L105/R105*100</f>
        <v>4.899327731092437</v>
      </c>
      <c r="AJ105" s="43">
        <f t="shared" si="231"/>
        <v>26.04087812263437</v>
      </c>
      <c r="AK105" s="43">
        <f>(AI105+AJ105)/2</f>
        <v>15.470102926863404</v>
      </c>
      <c r="AL105" s="43">
        <f aca="true" t="shared" si="232" ref="AL105:AM109">N105/R105*100</f>
        <v>48.01120448179272</v>
      </c>
      <c r="AM105" s="43">
        <f t="shared" si="232"/>
        <v>100</v>
      </c>
      <c r="AN105" s="43">
        <f>(AL105+AM105)/2</f>
        <v>74.00560224089637</v>
      </c>
      <c r="AO105" s="43">
        <f aca="true" t="shared" si="233" ref="AO105:AP109">P105/R105*100</f>
        <v>6.069859943977591</v>
      </c>
      <c r="AP105" s="43">
        <f t="shared" si="233"/>
        <v>22.71006813020439</v>
      </c>
      <c r="AQ105" s="43">
        <f>(AO105+AP105)/2</f>
        <v>14.38996403709099</v>
      </c>
      <c r="AR105" s="13"/>
      <c r="AS105" s="11">
        <v>1914</v>
      </c>
      <c r="AT105" s="28">
        <f>MAX(Y105,AB105)/MIN(Y105,AB105)</f>
        <v>1.0419671040857952</v>
      </c>
      <c r="AU105" s="28">
        <f>MAX(Y105,AE105)/MIN(Y105,AE105)</f>
        <v>1.2302487640885755</v>
      </c>
      <c r="AV105" s="28">
        <f>MAX(Y105,AH105)/MIN(Y105,AH105)</f>
        <v>1.102040607188971</v>
      </c>
      <c r="AW105" s="28">
        <f>MAX(Y105,AN105)/MIN(Y105,AN105)</f>
        <v>1.1018858654583954</v>
      </c>
      <c r="AX105" s="28">
        <f>MAX(AB105,AE105)/MIN(AB105,AE105)</f>
        <v>1.2818787420225015</v>
      </c>
      <c r="AY105" s="28">
        <f>MAX(AE105,AN105)/MIN(AE105,AN105)</f>
        <v>1.1164938245003984</v>
      </c>
      <c r="AZ105" s="28">
        <f>MAX(AE105,AH105)/MIN(AE105,AH105)</f>
        <v>1.3557840949696547</v>
      </c>
      <c r="BA105" s="28">
        <f>MAX(AH105,AN105)/MIN(AH105,AN105)</f>
        <v>1.214322968222715</v>
      </c>
      <c r="BB105" s="28">
        <f>MAX(AB105,AN105)/MIN(AB105,AN105)</f>
        <v>1.1481288242647545</v>
      </c>
      <c r="BC105" s="28">
        <f>MAX(AB105,AH105)/MIN(AB105,AH105)</f>
        <v>1.057653934435755</v>
      </c>
      <c r="BD105" s="28">
        <f>MAX(AB105,AK105)/MIN(AB105,AK105)</f>
        <v>4.166590062843343</v>
      </c>
      <c r="BE105" s="28">
        <f>MAX(AE105,AK105)/MIN(AE105,AK105)</f>
        <v>5.34106322828108</v>
      </c>
      <c r="BF105" s="28">
        <f>MAX(AH105,AK105)/MIN(AH105,AK105)</f>
        <v>3.93946443839985</v>
      </c>
      <c r="BG105" s="28">
        <f>MAX(AN105,AK105)/MIN(AN105,AK105)</f>
        <v>4.783782150045536</v>
      </c>
      <c r="BH105" s="28">
        <f>MAX(Y105,AK105)/MIN(Y105,AK105)</f>
        <v>4.341449781693529</v>
      </c>
      <c r="BI105" s="28"/>
      <c r="BJ105" s="28">
        <f>MAX(AQ105,AN105)/MIN(AQ105,AN105)</f>
        <v>5.142862209394166</v>
      </c>
      <c r="BK105" s="28">
        <f>MAX(Y105,AQ105)/MIN(Y105,AQ105)</f>
        <v>4.667327506968868</v>
      </c>
      <c r="BL105" s="28">
        <f>MAX(Y105,V105)/MIN(V105,Y105)</f>
        <v>5.021247161740911</v>
      </c>
      <c r="BM105" s="28">
        <f>MAX(V105,AQ105)/MIN(V105,AQ105)</f>
        <v>1.0758291879546915</v>
      </c>
      <c r="BN105" s="11">
        <v>1914</v>
      </c>
      <c r="BO105">
        <f t="shared" si="151"/>
        <v>0</v>
      </c>
      <c r="BP105">
        <f t="shared" si="127"/>
        <v>0</v>
      </c>
      <c r="BQ105">
        <f t="shared" si="128"/>
        <v>0</v>
      </c>
      <c r="BR105">
        <f t="shared" si="129"/>
        <v>0</v>
      </c>
      <c r="BS105">
        <f t="shared" si="130"/>
        <v>0</v>
      </c>
      <c r="BT105">
        <f t="shared" si="131"/>
        <v>0</v>
      </c>
      <c r="BU105">
        <f t="shared" si="132"/>
        <v>0</v>
      </c>
      <c r="BV105">
        <f t="shared" si="133"/>
        <v>0</v>
      </c>
      <c r="BW105">
        <f t="shared" si="134"/>
        <v>0</v>
      </c>
      <c r="BX105">
        <f t="shared" si="135"/>
        <v>0</v>
      </c>
      <c r="BY105">
        <f t="shared" si="136"/>
        <v>1</v>
      </c>
      <c r="BZ105">
        <f t="shared" si="137"/>
        <v>1</v>
      </c>
      <c r="CA105">
        <f t="shared" si="138"/>
        <v>1</v>
      </c>
      <c r="CB105">
        <f t="shared" si="139"/>
        <v>1</v>
      </c>
      <c r="CC105">
        <f t="shared" si="140"/>
        <v>1</v>
      </c>
      <c r="CD105">
        <f t="shared" si="141"/>
        <v>0</v>
      </c>
      <c r="CE105">
        <f t="shared" si="142"/>
        <v>1</v>
      </c>
      <c r="CF105">
        <f t="shared" si="143"/>
        <v>1</v>
      </c>
      <c r="CG105">
        <f t="shared" si="144"/>
        <v>1</v>
      </c>
      <c r="CH105">
        <f t="shared" si="145"/>
        <v>0</v>
      </c>
      <c r="CI105" s="11">
        <v>1914</v>
      </c>
      <c r="CJ105">
        <f t="shared" si="152"/>
        <v>0</v>
      </c>
      <c r="CK105">
        <f t="shared" si="153"/>
        <v>0</v>
      </c>
      <c r="CL105">
        <f t="shared" si="154"/>
        <v>0</v>
      </c>
      <c r="CM105">
        <f t="shared" si="155"/>
        <v>0</v>
      </c>
      <c r="CN105">
        <f t="shared" si="156"/>
        <v>0</v>
      </c>
      <c r="CO105">
        <f t="shared" si="157"/>
        <v>0</v>
      </c>
      <c r="CP105">
        <f t="shared" si="158"/>
        <v>0</v>
      </c>
      <c r="CQ105">
        <f t="shared" si="159"/>
        <v>0</v>
      </c>
      <c r="CR105">
        <f t="shared" si="160"/>
        <v>0</v>
      </c>
      <c r="CS105">
        <f t="shared" si="161"/>
        <v>0</v>
      </c>
      <c r="CT105">
        <f t="shared" si="162"/>
        <v>0</v>
      </c>
      <c r="CU105">
        <f t="shared" si="163"/>
        <v>0</v>
      </c>
      <c r="CV105">
        <f t="shared" si="164"/>
        <v>0</v>
      </c>
      <c r="CW105">
        <f t="shared" si="165"/>
        <v>0</v>
      </c>
      <c r="CX105">
        <f t="shared" si="166"/>
        <v>0</v>
      </c>
      <c r="CY105">
        <f t="shared" si="167"/>
        <v>0</v>
      </c>
      <c r="CZ105">
        <f t="shared" si="168"/>
        <v>1</v>
      </c>
      <c r="DA105">
        <f t="shared" si="169"/>
        <v>1</v>
      </c>
      <c r="DB105">
        <f t="shared" si="170"/>
        <v>0</v>
      </c>
      <c r="DC105">
        <f t="shared" si="171"/>
        <v>0</v>
      </c>
      <c r="DD105" s="11">
        <v>1914</v>
      </c>
      <c r="DE105">
        <f t="shared" si="172"/>
        <v>0</v>
      </c>
      <c r="DF105">
        <f t="shared" si="173"/>
        <v>0</v>
      </c>
      <c r="DG105">
        <f t="shared" si="174"/>
        <v>0</v>
      </c>
      <c r="DH105">
        <f t="shared" si="175"/>
        <v>0</v>
      </c>
      <c r="DI105">
        <f t="shared" si="176"/>
        <v>0</v>
      </c>
      <c r="DJ105">
        <f t="shared" si="177"/>
        <v>0</v>
      </c>
      <c r="DK105">
        <f t="shared" si="178"/>
        <v>0</v>
      </c>
      <c r="DL105">
        <f t="shared" si="179"/>
        <v>0</v>
      </c>
      <c r="DM105">
        <f t="shared" si="180"/>
        <v>0</v>
      </c>
      <c r="DN105">
        <f t="shared" si="181"/>
        <v>0</v>
      </c>
      <c r="DO105">
        <f t="shared" si="182"/>
        <v>0</v>
      </c>
      <c r="DP105">
        <f t="shared" si="183"/>
        <v>0</v>
      </c>
      <c r="DQ105">
        <f t="shared" si="184"/>
        <v>0</v>
      </c>
      <c r="DR105">
        <f t="shared" si="185"/>
        <v>0</v>
      </c>
      <c r="DS105">
        <f t="shared" si="186"/>
        <v>0</v>
      </c>
      <c r="DT105">
        <f t="shared" si="187"/>
        <v>0</v>
      </c>
      <c r="DU105">
        <f t="shared" si="188"/>
        <v>1</v>
      </c>
      <c r="DV105">
        <f t="shared" si="189"/>
        <v>1</v>
      </c>
      <c r="DW105">
        <f t="shared" si="190"/>
        <v>0</v>
      </c>
      <c r="DX105">
        <f t="shared" si="191"/>
        <v>0</v>
      </c>
    </row>
    <row r="106" spans="1:128" ht="12.75">
      <c r="A106" s="9">
        <v>1915</v>
      </c>
      <c r="B106" s="30">
        <v>257648</v>
      </c>
      <c r="C106" s="30">
        <v>174</v>
      </c>
      <c r="D106" s="30">
        <v>4651398</v>
      </c>
      <c r="E106" s="30">
        <v>4350</v>
      </c>
      <c r="F106" s="30">
        <v>3525000</v>
      </c>
      <c r="G106" s="30">
        <v>4997</v>
      </c>
      <c r="H106" s="30">
        <v>5014000</v>
      </c>
      <c r="I106" s="30">
        <v>3823</v>
      </c>
      <c r="J106" s="30">
        <v>2013000</v>
      </c>
      <c r="K106" s="30">
        <v>3800</v>
      </c>
      <c r="L106" s="30">
        <v>105871</v>
      </c>
      <c r="M106" s="30">
        <v>3159</v>
      </c>
      <c r="N106" s="30">
        <v>4524000</v>
      </c>
      <c r="O106" s="30">
        <v>5500</v>
      </c>
      <c r="P106" s="30">
        <v>107515</v>
      </c>
      <c r="Q106" s="30">
        <v>650</v>
      </c>
      <c r="R106" s="33">
        <f t="shared" si="225"/>
        <v>5014000</v>
      </c>
      <c r="S106" s="33">
        <f t="shared" si="225"/>
        <v>5500</v>
      </c>
      <c r="T106" s="43">
        <f t="shared" si="226"/>
        <v>5.138571998404467</v>
      </c>
      <c r="U106" s="43">
        <f t="shared" si="226"/>
        <v>3.1636363636363636</v>
      </c>
      <c r="V106" s="43">
        <f>(T106+U106)/2</f>
        <v>4.151104181020416</v>
      </c>
      <c r="W106" s="43">
        <f t="shared" si="227"/>
        <v>92.76820901475867</v>
      </c>
      <c r="X106" s="43">
        <f t="shared" si="227"/>
        <v>79.0909090909091</v>
      </c>
      <c r="Y106" s="43">
        <f>(W106+X106)/2</f>
        <v>85.92955905283388</v>
      </c>
      <c r="Z106" s="43">
        <f t="shared" si="228"/>
        <v>70.30315117670523</v>
      </c>
      <c r="AA106" s="43">
        <f t="shared" si="228"/>
        <v>90.85454545454546</v>
      </c>
      <c r="AB106" s="43">
        <f>(Z106+AA106)/2</f>
        <v>80.57884831562535</v>
      </c>
      <c r="AC106" s="43">
        <f t="shared" si="229"/>
        <v>100</v>
      </c>
      <c r="AD106" s="43">
        <f t="shared" si="229"/>
        <v>69.50909090909092</v>
      </c>
      <c r="AE106" s="43">
        <f>(AC106+AD106)/2</f>
        <v>84.75454545454545</v>
      </c>
      <c r="AF106" s="43">
        <f t="shared" si="230"/>
        <v>40.14758675708018</v>
      </c>
      <c r="AG106" s="43">
        <f t="shared" si="230"/>
        <v>69.0909090909091</v>
      </c>
      <c r="AH106" s="43">
        <f>(AF106+AG106)/2</f>
        <v>54.619247923994635</v>
      </c>
      <c r="AI106" s="43">
        <f t="shared" si="231"/>
        <v>2.1115077782209815</v>
      </c>
      <c r="AJ106" s="43">
        <f t="shared" si="231"/>
        <v>57.43636363636364</v>
      </c>
      <c r="AK106" s="43">
        <f>(AI106+AJ106)/2</f>
        <v>29.77393570729231</v>
      </c>
      <c r="AL106" s="43">
        <f t="shared" si="232"/>
        <v>90.22736338252892</v>
      </c>
      <c r="AM106" s="43">
        <f t="shared" si="232"/>
        <v>100</v>
      </c>
      <c r="AN106" s="43">
        <f>(AL106+AM106)/2</f>
        <v>95.11368169126446</v>
      </c>
      <c r="AO106" s="43">
        <f t="shared" si="233"/>
        <v>2.144295971280415</v>
      </c>
      <c r="AP106" s="43">
        <f t="shared" si="233"/>
        <v>11.818181818181818</v>
      </c>
      <c r="AQ106" s="43">
        <f>(AO106+AP106)/2</f>
        <v>6.981238894731117</v>
      </c>
      <c r="AR106" s="13"/>
      <c r="AS106" s="11">
        <v>1915</v>
      </c>
      <c r="AT106" s="28">
        <f>MAX(Y106,AB106)/MIN(Y106,AB106)</f>
        <v>1.0664034154006512</v>
      </c>
      <c r="AU106" s="28">
        <f>MAX(Y106,AE106)/MIN(Y106,AE106)</f>
        <v>1.0138637236738954</v>
      </c>
      <c r="AV106" s="28">
        <f>MAX(Y106,AH106)/MIN(Y106,AH106)</f>
        <v>1.5732468373129025</v>
      </c>
      <c r="AW106" s="28">
        <f>MAX(Y106,AN106)/MIN(Y106,AN106)</f>
        <v>1.1068796667836234</v>
      </c>
      <c r="AX106" s="28">
        <f>MAX(AB106,AE106)/MIN(AB106,AE106)</f>
        <v>1.0518212561510434</v>
      </c>
      <c r="AY106" s="28">
        <f>MAX(AE106,AN106)/MIN(AE106,AN106)</f>
        <v>1.122225140624165</v>
      </c>
      <c r="AZ106" s="28">
        <f>MAX(AE106,AH106)/MIN(AE106,AH106)</f>
        <v>1.5517340255670595</v>
      </c>
      <c r="BA106" s="28">
        <f>MAX(AH106,AN106)/MIN(AH106,AN106)</f>
        <v>1.7413949350532951</v>
      </c>
      <c r="BB106" s="28">
        <f>MAX(AB106,AN106)/MIN(AB106,AN106)</f>
        <v>1.1803802570955908</v>
      </c>
      <c r="BC106" s="28">
        <f>MAX(AB106,AH106)/MIN(AB106,AH106)</f>
        <v>1.4752830069677043</v>
      </c>
      <c r="BD106" s="28">
        <f>MAX(AB106,AK106)/MIN(AB106,AK106)</f>
        <v>2.706355286979738</v>
      </c>
      <c r="BE106" s="28">
        <f>MAX(AE106,AK106)/MIN(AE106,AK106)</f>
        <v>2.846602017542046</v>
      </c>
      <c r="BF106" s="28">
        <f>MAX(AH106,AK106)/MIN(AH106,AK106)</f>
        <v>1.8344651664783822</v>
      </c>
      <c r="BG106" s="28">
        <f>MAX(AN106,AK106)/MIN(AN106,AK106)</f>
        <v>3.1945283494371544</v>
      </c>
      <c r="BH106" s="28">
        <f>MAX(Y106,AK106)/MIN(Y106,AK106)</f>
        <v>2.8860665213228023</v>
      </c>
      <c r="BI106" s="28"/>
      <c r="BJ106" s="28">
        <f>MAX(AQ106,AN106)/MIN(AQ106,AN106)</f>
        <v>13.624183776757546</v>
      </c>
      <c r="BK106" s="28">
        <f>MAX(Y106,AQ106)/MIN(Y106,AQ106)</f>
        <v>12.308640392994812</v>
      </c>
      <c r="BL106" s="28">
        <f>MAX(Y106,V106)/MIN(V106,Y106)</f>
        <v>20.70041013321686</v>
      </c>
      <c r="BM106" s="28">
        <f>MAX(V106,AQ106)/MIN(V106,AQ106)</f>
        <v>1.6817787726577855</v>
      </c>
      <c r="BN106" s="11">
        <v>1915</v>
      </c>
      <c r="BO106">
        <f t="shared" si="151"/>
        <v>0</v>
      </c>
      <c r="BP106">
        <f t="shared" si="127"/>
        <v>0</v>
      </c>
      <c r="BQ106">
        <f t="shared" si="128"/>
        <v>0</v>
      </c>
      <c r="BR106">
        <f t="shared" si="129"/>
        <v>0</v>
      </c>
      <c r="BS106">
        <f t="shared" si="130"/>
        <v>0</v>
      </c>
      <c r="BT106">
        <f t="shared" si="131"/>
        <v>0</v>
      </c>
      <c r="BU106">
        <f t="shared" si="132"/>
        <v>0</v>
      </c>
      <c r="BV106">
        <f t="shared" si="133"/>
        <v>0</v>
      </c>
      <c r="BW106">
        <f t="shared" si="134"/>
        <v>0</v>
      </c>
      <c r="BX106">
        <f t="shared" si="135"/>
        <v>0</v>
      </c>
      <c r="BY106">
        <f t="shared" si="136"/>
        <v>1</v>
      </c>
      <c r="BZ106">
        <f t="shared" si="137"/>
        <v>1</v>
      </c>
      <c r="CA106">
        <f t="shared" si="138"/>
        <v>0</v>
      </c>
      <c r="CB106">
        <f t="shared" si="139"/>
        <v>1</v>
      </c>
      <c r="CC106">
        <f t="shared" si="140"/>
        <v>1</v>
      </c>
      <c r="CD106">
        <f t="shared" si="141"/>
        <v>0</v>
      </c>
      <c r="CE106">
        <f t="shared" si="142"/>
        <v>1</v>
      </c>
      <c r="CF106">
        <f t="shared" si="143"/>
        <v>1</v>
      </c>
      <c r="CG106">
        <f t="shared" si="144"/>
        <v>1</v>
      </c>
      <c r="CH106">
        <f t="shared" si="145"/>
        <v>0</v>
      </c>
      <c r="CI106" s="11">
        <v>1915</v>
      </c>
      <c r="CJ106">
        <f t="shared" si="152"/>
        <v>0</v>
      </c>
      <c r="CK106">
        <f t="shared" si="153"/>
        <v>0</v>
      </c>
      <c r="CL106">
        <f t="shared" si="154"/>
        <v>0</v>
      </c>
      <c r="CM106">
        <f t="shared" si="155"/>
        <v>0</v>
      </c>
      <c r="CN106">
        <f t="shared" si="156"/>
        <v>0</v>
      </c>
      <c r="CO106">
        <f t="shared" si="157"/>
        <v>0</v>
      </c>
      <c r="CP106">
        <f t="shared" si="158"/>
        <v>0</v>
      </c>
      <c r="CQ106">
        <f t="shared" si="159"/>
        <v>0</v>
      </c>
      <c r="CR106">
        <f t="shared" si="160"/>
        <v>0</v>
      </c>
      <c r="CS106">
        <f t="shared" si="161"/>
        <v>0</v>
      </c>
      <c r="CT106">
        <f t="shared" si="162"/>
        <v>0</v>
      </c>
      <c r="CU106">
        <f t="shared" si="163"/>
        <v>0</v>
      </c>
      <c r="CV106">
        <f t="shared" si="164"/>
        <v>0</v>
      </c>
      <c r="CW106">
        <f t="shared" si="165"/>
        <v>1</v>
      </c>
      <c r="CX106">
        <f t="shared" si="166"/>
        <v>0</v>
      </c>
      <c r="CY106">
        <f t="shared" si="167"/>
        <v>0</v>
      </c>
      <c r="CZ106">
        <f t="shared" si="168"/>
        <v>1</v>
      </c>
      <c r="DA106">
        <f t="shared" si="169"/>
        <v>1</v>
      </c>
      <c r="DB106">
        <f t="shared" si="170"/>
        <v>0</v>
      </c>
      <c r="DC106">
        <f t="shared" si="171"/>
        <v>0</v>
      </c>
      <c r="DD106" s="11">
        <v>1915</v>
      </c>
      <c r="DE106">
        <f t="shared" si="172"/>
        <v>0</v>
      </c>
      <c r="DF106">
        <f t="shared" si="173"/>
        <v>0</v>
      </c>
      <c r="DG106">
        <f t="shared" si="174"/>
        <v>0</v>
      </c>
      <c r="DH106">
        <f t="shared" si="175"/>
        <v>0</v>
      </c>
      <c r="DI106">
        <f t="shared" si="176"/>
        <v>0</v>
      </c>
      <c r="DJ106">
        <f t="shared" si="177"/>
        <v>0</v>
      </c>
      <c r="DK106">
        <f t="shared" si="178"/>
        <v>0</v>
      </c>
      <c r="DL106">
        <f t="shared" si="179"/>
        <v>0</v>
      </c>
      <c r="DM106">
        <f t="shared" si="180"/>
        <v>0</v>
      </c>
      <c r="DN106">
        <f t="shared" si="181"/>
        <v>0</v>
      </c>
      <c r="DO106">
        <f t="shared" si="182"/>
        <v>0</v>
      </c>
      <c r="DP106">
        <f t="shared" si="183"/>
        <v>0</v>
      </c>
      <c r="DQ106">
        <f t="shared" si="184"/>
        <v>0</v>
      </c>
      <c r="DR106">
        <f t="shared" si="185"/>
        <v>0</v>
      </c>
      <c r="DS106">
        <f t="shared" si="186"/>
        <v>0</v>
      </c>
      <c r="DT106">
        <f t="shared" si="187"/>
        <v>0</v>
      </c>
      <c r="DU106">
        <f t="shared" si="188"/>
        <v>1</v>
      </c>
      <c r="DV106">
        <f t="shared" si="189"/>
        <v>1</v>
      </c>
      <c r="DW106">
        <f t="shared" si="190"/>
        <v>0</v>
      </c>
      <c r="DX106">
        <f t="shared" si="191"/>
        <v>0</v>
      </c>
    </row>
    <row r="107" spans="1:128" ht="12.75">
      <c r="A107" s="9">
        <v>1916</v>
      </c>
      <c r="B107" s="30">
        <v>277421</v>
      </c>
      <c r="C107" s="30">
        <v>179</v>
      </c>
      <c r="D107" s="30">
        <v>6213396</v>
      </c>
      <c r="E107" s="31">
        <v>4430</v>
      </c>
      <c r="F107" s="30">
        <v>4604000</v>
      </c>
      <c r="G107" s="30">
        <v>5260</v>
      </c>
      <c r="H107" s="30">
        <v>4974000</v>
      </c>
      <c r="I107" s="30">
        <v>4580</v>
      </c>
      <c r="J107" s="30">
        <v>2445000</v>
      </c>
      <c r="K107" s="30">
        <v>839</v>
      </c>
      <c r="L107" s="30">
        <v>164207</v>
      </c>
      <c r="M107" s="30">
        <v>3159</v>
      </c>
      <c r="N107" s="30">
        <v>4343000</v>
      </c>
      <c r="O107" s="30">
        <v>10900</v>
      </c>
      <c r="P107" s="30">
        <v>121129</v>
      </c>
      <c r="Q107" s="30">
        <v>650</v>
      </c>
      <c r="R107" s="33">
        <f t="shared" si="225"/>
        <v>6213396</v>
      </c>
      <c r="S107" s="33">
        <f t="shared" si="225"/>
        <v>10900</v>
      </c>
      <c r="T107" s="43">
        <f t="shared" si="226"/>
        <v>4.464885225406525</v>
      </c>
      <c r="U107" s="43">
        <f t="shared" si="226"/>
        <v>1.6422018348623852</v>
      </c>
      <c r="V107" s="43">
        <f>(T107+U107)/2</f>
        <v>3.0535435301344553</v>
      </c>
      <c r="W107" s="43">
        <f t="shared" si="227"/>
        <v>100</v>
      </c>
      <c r="X107" s="43">
        <f t="shared" si="227"/>
        <v>40.642201834862384</v>
      </c>
      <c r="Y107" s="43">
        <f>(W107+X107)/2</f>
        <v>70.3211009174312</v>
      </c>
      <c r="Z107" s="43">
        <f t="shared" si="228"/>
        <v>74.09796510636052</v>
      </c>
      <c r="AA107" s="43">
        <f t="shared" si="228"/>
        <v>48.25688073394495</v>
      </c>
      <c r="AB107" s="43">
        <f>(Z107+AA107)/2</f>
        <v>61.177422920152736</v>
      </c>
      <c r="AC107" s="43">
        <f t="shared" si="229"/>
        <v>80.05284066877437</v>
      </c>
      <c r="AD107" s="43">
        <f t="shared" si="229"/>
        <v>42.018348623853214</v>
      </c>
      <c r="AE107" s="43">
        <f>(AC107+AD107)/2</f>
        <v>61.03559464631379</v>
      </c>
      <c r="AF107" s="43">
        <f t="shared" si="230"/>
        <v>39.35046148676183</v>
      </c>
      <c r="AG107" s="43">
        <f t="shared" si="230"/>
        <v>7.697247706422019</v>
      </c>
      <c r="AH107" s="43">
        <f>(AF107+AG107)/2</f>
        <v>23.523854596591924</v>
      </c>
      <c r="AI107" s="43">
        <f t="shared" si="231"/>
        <v>2.642789868857546</v>
      </c>
      <c r="AJ107" s="43">
        <f t="shared" si="231"/>
        <v>28.98165137614679</v>
      </c>
      <c r="AK107" s="43">
        <f>(AI107+AJ107)/2</f>
        <v>15.812220622502167</v>
      </c>
      <c r="AL107" s="43">
        <f t="shared" si="232"/>
        <v>69.89736369611722</v>
      </c>
      <c r="AM107" s="43">
        <f t="shared" si="232"/>
        <v>100</v>
      </c>
      <c r="AN107" s="43">
        <f>(AL107+AM107)/2</f>
        <v>84.94868184805861</v>
      </c>
      <c r="AO107" s="43">
        <f t="shared" si="233"/>
        <v>1.949481410809805</v>
      </c>
      <c r="AP107" s="43">
        <f t="shared" si="233"/>
        <v>5.963302752293578</v>
      </c>
      <c r="AQ107" s="43">
        <f>(AO107+AP107)/2</f>
        <v>3.9563920815516918</v>
      </c>
      <c r="AR107" s="13"/>
      <c r="AS107" s="11">
        <v>1916</v>
      </c>
      <c r="AT107" s="28">
        <f>MAX(Y107,AB107)/MIN(Y107,AB107)</f>
        <v>1.1494616405992217</v>
      </c>
      <c r="AU107" s="28">
        <f>MAX(Y107,AE107)/MIN(Y107,AE107)</f>
        <v>1.1521326420251106</v>
      </c>
      <c r="AV107" s="28">
        <f>MAX(Y107,AH107)/MIN(Y107,AH107)</f>
        <v>2.9893528132765765</v>
      </c>
      <c r="AW107" s="28">
        <f>MAX(Y107,AN107)/MIN(Y107,AN107)</f>
        <v>1.2080112617662606</v>
      </c>
      <c r="AX107" s="28">
        <f>MAX(AB107,AE107)/MIN(AB107,AE107)</f>
        <v>1.002323697748188</v>
      </c>
      <c r="AY107" s="28">
        <f>MAX(AE107,AN107)/MIN(AE107,AN107)</f>
        <v>1.3917892066148494</v>
      </c>
      <c r="AZ107" s="28">
        <f>MAX(AE107,AH107)/MIN(AE107,AH107)</f>
        <v>2.5946255702140104</v>
      </c>
      <c r="BA107" s="28">
        <f>MAX(AH107,AN107)/MIN(AH107,AN107)</f>
        <v>3.611171863830758</v>
      </c>
      <c r="BB107" s="28">
        <f>MAX(AB107,AN107)/MIN(AB107,AN107)</f>
        <v>1.388562606812182</v>
      </c>
      <c r="BC107" s="28">
        <f>MAX(AB107,AH107)/MIN(AB107,AH107)</f>
        <v>2.6006546958089074</v>
      </c>
      <c r="BD107" s="28">
        <f>MAX(AB107,AK107)/MIN(AB107,AK107)</f>
        <v>3.868996289685709</v>
      </c>
      <c r="BE107" s="28">
        <f>MAX(AE107,AK107)/MIN(AE107,AK107)</f>
        <v>3.8600267542090085</v>
      </c>
      <c r="BF107" s="28">
        <f>MAX(AH107,AK107)/MIN(AH107,AK107)</f>
        <v>1.4877008839046573</v>
      </c>
      <c r="BG107" s="28">
        <f>MAX(AN107,AK107)/MIN(AN107,AK107)</f>
        <v>5.372343573752648</v>
      </c>
      <c r="BH107" s="28">
        <f>MAX(Y107,AK107)/MIN(Y107,AK107)</f>
        <v>4.447262822614437</v>
      </c>
      <c r="BI107" s="28"/>
      <c r="BJ107" s="28">
        <f>MAX(AQ107,AN107)/MIN(AQ107,AN107)</f>
        <v>21.47124958726079</v>
      </c>
      <c r="BK107" s="28">
        <f>MAX(Y107,AQ107)/MIN(Y107,AQ107)</f>
        <v>17.77404753318871</v>
      </c>
      <c r="BL107" s="28">
        <f>MAX(Y107,V107)/MIN(V107,Y107)</f>
        <v>23.029342867869573</v>
      </c>
      <c r="BM107" s="28">
        <f>MAX(V107,AQ107)/MIN(V107,AQ107)</f>
        <v>1.2956724024096298</v>
      </c>
      <c r="BN107" s="11">
        <v>1916</v>
      </c>
      <c r="BO107">
        <f t="shared" si="151"/>
        <v>0</v>
      </c>
      <c r="BP107">
        <f t="shared" si="127"/>
        <v>0</v>
      </c>
      <c r="BQ107">
        <f t="shared" si="128"/>
        <v>1</v>
      </c>
      <c r="BR107">
        <f t="shared" si="129"/>
        <v>0</v>
      </c>
      <c r="BS107">
        <f t="shared" si="130"/>
        <v>0</v>
      </c>
      <c r="BT107">
        <f t="shared" si="131"/>
        <v>0</v>
      </c>
      <c r="BU107">
        <f t="shared" si="132"/>
        <v>1</v>
      </c>
      <c r="BV107">
        <f t="shared" si="133"/>
        <v>1</v>
      </c>
      <c r="BW107">
        <f t="shared" si="134"/>
        <v>0</v>
      </c>
      <c r="BX107">
        <f t="shared" si="135"/>
        <v>1</v>
      </c>
      <c r="BY107">
        <f t="shared" si="136"/>
        <v>1</v>
      </c>
      <c r="BZ107">
        <f t="shared" si="137"/>
        <v>1</v>
      </c>
      <c r="CA107">
        <f t="shared" si="138"/>
        <v>0</v>
      </c>
      <c r="CB107">
        <f t="shared" si="139"/>
        <v>1</v>
      </c>
      <c r="CC107">
        <f t="shared" si="140"/>
        <v>1</v>
      </c>
      <c r="CD107">
        <f t="shared" si="141"/>
        <v>0</v>
      </c>
      <c r="CE107">
        <f t="shared" si="142"/>
        <v>1</v>
      </c>
      <c r="CF107">
        <f t="shared" si="143"/>
        <v>1</v>
      </c>
      <c r="CG107">
        <f t="shared" si="144"/>
        <v>1</v>
      </c>
      <c r="CH107">
        <f t="shared" si="145"/>
        <v>0</v>
      </c>
      <c r="CI107" s="11">
        <v>1916</v>
      </c>
      <c r="CJ107">
        <f t="shared" si="152"/>
        <v>0</v>
      </c>
      <c r="CK107">
        <f t="shared" si="153"/>
        <v>0</v>
      </c>
      <c r="CL107">
        <f t="shared" si="154"/>
        <v>0</v>
      </c>
      <c r="CM107">
        <f t="shared" si="155"/>
        <v>0</v>
      </c>
      <c r="CN107">
        <f t="shared" si="156"/>
        <v>0</v>
      </c>
      <c r="CO107">
        <f t="shared" si="157"/>
        <v>0</v>
      </c>
      <c r="CP107">
        <f t="shared" si="158"/>
        <v>0</v>
      </c>
      <c r="CQ107">
        <f t="shared" si="159"/>
        <v>0</v>
      </c>
      <c r="CR107">
        <f t="shared" si="160"/>
        <v>0</v>
      </c>
      <c r="CS107">
        <f t="shared" si="161"/>
        <v>0</v>
      </c>
      <c r="CT107">
        <f t="shared" si="162"/>
        <v>1</v>
      </c>
      <c r="CU107">
        <f t="shared" si="163"/>
        <v>1</v>
      </c>
      <c r="CV107">
        <f t="shared" si="164"/>
        <v>0</v>
      </c>
      <c r="CW107">
        <f t="shared" si="165"/>
        <v>1</v>
      </c>
      <c r="CX107">
        <f t="shared" si="166"/>
        <v>1</v>
      </c>
      <c r="CY107">
        <f t="shared" si="167"/>
        <v>0</v>
      </c>
      <c r="CZ107">
        <f t="shared" si="168"/>
        <v>1</v>
      </c>
      <c r="DA107">
        <f t="shared" si="169"/>
        <v>1</v>
      </c>
      <c r="DB107">
        <f t="shared" si="170"/>
        <v>1</v>
      </c>
      <c r="DC107">
        <f t="shared" si="171"/>
        <v>0</v>
      </c>
      <c r="DD107" s="11">
        <v>1916</v>
      </c>
      <c r="DE107">
        <f t="shared" si="172"/>
        <v>0</v>
      </c>
      <c r="DF107">
        <f t="shared" si="173"/>
        <v>0</v>
      </c>
      <c r="DG107">
        <f t="shared" si="174"/>
        <v>0</v>
      </c>
      <c r="DH107">
        <f t="shared" si="175"/>
        <v>0</v>
      </c>
      <c r="DI107">
        <f t="shared" si="176"/>
        <v>0</v>
      </c>
      <c r="DJ107">
        <f t="shared" si="177"/>
        <v>0</v>
      </c>
      <c r="DK107">
        <f t="shared" si="178"/>
        <v>0</v>
      </c>
      <c r="DL107">
        <f t="shared" si="179"/>
        <v>0</v>
      </c>
      <c r="DM107">
        <f t="shared" si="180"/>
        <v>0</v>
      </c>
      <c r="DN107">
        <f t="shared" si="181"/>
        <v>0</v>
      </c>
      <c r="DO107">
        <f t="shared" si="182"/>
        <v>0</v>
      </c>
      <c r="DP107">
        <f t="shared" si="183"/>
        <v>0</v>
      </c>
      <c r="DQ107">
        <f t="shared" si="184"/>
        <v>0</v>
      </c>
      <c r="DR107">
        <f t="shared" si="185"/>
        <v>0</v>
      </c>
      <c r="DS107">
        <f t="shared" si="186"/>
        <v>0</v>
      </c>
      <c r="DT107">
        <f t="shared" si="187"/>
        <v>0</v>
      </c>
      <c r="DU107">
        <f t="shared" si="188"/>
        <v>1</v>
      </c>
      <c r="DV107">
        <f t="shared" si="189"/>
        <v>1</v>
      </c>
      <c r="DW107">
        <f t="shared" si="190"/>
        <v>0</v>
      </c>
      <c r="DX107">
        <f t="shared" si="191"/>
        <v>0</v>
      </c>
    </row>
    <row r="108" spans="1:128" ht="12.75">
      <c r="A108" s="9">
        <v>1917</v>
      </c>
      <c r="B108" s="30">
        <v>658584</v>
      </c>
      <c r="C108" s="30">
        <v>644</v>
      </c>
      <c r="D108" s="30">
        <v>7600458</v>
      </c>
      <c r="E108" s="30">
        <v>4430</v>
      </c>
      <c r="F108" s="30">
        <v>5825000</v>
      </c>
      <c r="G108" s="30">
        <v>5141</v>
      </c>
      <c r="H108" s="30">
        <v>7150000</v>
      </c>
      <c r="I108" s="30">
        <v>5380</v>
      </c>
      <c r="J108" s="30">
        <v>2862000</v>
      </c>
      <c r="K108" s="30">
        <v>839</v>
      </c>
      <c r="L108" s="30">
        <v>197412</v>
      </c>
      <c r="M108" s="30">
        <v>3159</v>
      </c>
      <c r="N108" s="30">
        <v>4040000</v>
      </c>
      <c r="O108" s="30">
        <v>9050</v>
      </c>
      <c r="P108" s="30">
        <v>175068</v>
      </c>
      <c r="Q108" s="30">
        <v>660</v>
      </c>
      <c r="R108" s="33">
        <f t="shared" si="225"/>
        <v>7600458</v>
      </c>
      <c r="S108" s="33">
        <f t="shared" si="225"/>
        <v>9050</v>
      </c>
      <c r="T108" s="43">
        <f t="shared" si="226"/>
        <v>8.665056763684504</v>
      </c>
      <c r="U108" s="43">
        <f t="shared" si="226"/>
        <v>7.116022099447513</v>
      </c>
      <c r="V108" s="43">
        <f>(T108+U108)/2</f>
        <v>7.890539431566008</v>
      </c>
      <c r="W108" s="43">
        <f t="shared" si="227"/>
        <v>100</v>
      </c>
      <c r="X108" s="43">
        <f t="shared" si="227"/>
        <v>48.950276243093924</v>
      </c>
      <c r="Y108" s="43">
        <f>(W108+X108)/2</f>
        <v>74.47513812154696</v>
      </c>
      <c r="Z108" s="43">
        <f t="shared" si="228"/>
        <v>76.6401182665571</v>
      </c>
      <c r="AA108" s="43">
        <f t="shared" si="228"/>
        <v>56.80662983425414</v>
      </c>
      <c r="AB108" s="43">
        <f>(Z108+AA108)/2</f>
        <v>66.72337405040562</v>
      </c>
      <c r="AC108" s="43">
        <f t="shared" si="229"/>
        <v>94.07327821560227</v>
      </c>
      <c r="AD108" s="43">
        <f t="shared" si="229"/>
        <v>59.447513812154696</v>
      </c>
      <c r="AE108" s="43">
        <f>(AC108+AD108)/2</f>
        <v>76.76039601387848</v>
      </c>
      <c r="AF108" s="43">
        <f t="shared" si="230"/>
        <v>37.65562548993758</v>
      </c>
      <c r="AG108" s="43">
        <f t="shared" si="230"/>
        <v>9.2707182320442</v>
      </c>
      <c r="AH108" s="43">
        <f>(AF108+AG108)/2</f>
        <v>23.46317186099089</v>
      </c>
      <c r="AI108" s="43">
        <f t="shared" si="231"/>
        <v>2.5973697900837025</v>
      </c>
      <c r="AJ108" s="43">
        <f t="shared" si="231"/>
        <v>34.9060773480663</v>
      </c>
      <c r="AK108" s="43">
        <f>(AI108+AJ108)/2</f>
        <v>18.751723569075</v>
      </c>
      <c r="AL108" s="43">
        <f t="shared" si="232"/>
        <v>53.154691467277374</v>
      </c>
      <c r="AM108" s="43">
        <f t="shared" si="232"/>
        <v>100</v>
      </c>
      <c r="AN108" s="43">
        <f>(AL108+AM108)/2</f>
        <v>76.57734573363868</v>
      </c>
      <c r="AO108" s="43">
        <f t="shared" si="233"/>
        <v>2.303387506384484</v>
      </c>
      <c r="AP108" s="43">
        <f t="shared" si="233"/>
        <v>7.292817679558011</v>
      </c>
      <c r="AQ108" s="43">
        <f>(AO108+AP108)/2</f>
        <v>4.798102592971247</v>
      </c>
      <c r="AR108" s="13"/>
      <c r="AS108" s="11">
        <v>1917</v>
      </c>
      <c r="AT108" s="28">
        <f>MAX(Y108,AB108)/MIN(Y108,AB108)</f>
        <v>1.11617763911767</v>
      </c>
      <c r="AU108" s="28">
        <f>MAX(Y108,AE108)/MIN(Y108,AE108)</f>
        <v>1.030684842619585</v>
      </c>
      <c r="AV108" s="28">
        <f>MAX(Y108,AH108)/MIN(Y108,AH108)</f>
        <v>3.1741291656038593</v>
      </c>
      <c r="AW108" s="28">
        <f>MAX(Y108,AN108)/MIN(Y108,AN108)</f>
        <v>1.0282269716460386</v>
      </c>
      <c r="AX108" s="28">
        <f>MAX(AB108,AE108)/MIN(AB108,AE108)</f>
        <v>1.1504273743094957</v>
      </c>
      <c r="AY108" s="28">
        <f>MAX(AE108,AN108)/MIN(AE108,AN108)</f>
        <v>1.002390397296826</v>
      </c>
      <c r="AZ108" s="28">
        <f>MAX(AE108,AH108)/MIN(AE108,AH108)</f>
        <v>3.271526819504648</v>
      </c>
      <c r="BA108" s="28">
        <f>MAX(AH108,AN108)/MIN(AH108,AN108)</f>
        <v>3.2637252195622235</v>
      </c>
      <c r="BB108" s="28">
        <f>MAX(AB108,AN108)/MIN(AB108,AN108)</f>
        <v>1.147683953688987</v>
      </c>
      <c r="BC108" s="28">
        <f>MAX(AB108,AH108)/MIN(AB108,AH108)</f>
        <v>2.843749107994122</v>
      </c>
      <c r="BD108" s="28">
        <f>MAX(AB108,AK108)/MIN(AB108,AK108)</f>
        <v>3.5582528616433207</v>
      </c>
      <c r="BE108" s="28">
        <f>MAX(AE108,AK108)/MIN(AE108,AK108)</f>
        <v>4.093511496749574</v>
      </c>
      <c r="BF108" s="28">
        <f>MAX(AH108,AK108)/MIN(AH108,AK108)</f>
        <v>1.251254146028791</v>
      </c>
      <c r="BG108" s="28">
        <f>MAX(AN108,AK108)/MIN(AN108,AK108)</f>
        <v>4.083749712475958</v>
      </c>
      <c r="BH108" s="28">
        <f>MAX(Y108,AK108)/MIN(Y108,AK108)</f>
        <v>3.971642278492735</v>
      </c>
      <c r="BI108" s="28"/>
      <c r="BJ108" s="28">
        <f>MAX(AQ108,AN108)/MIN(AQ108,AN108)</f>
        <v>15.959922542260149</v>
      </c>
      <c r="BK108" s="28">
        <f>MAX(Y108,AQ108)/MIN(Y108,AQ108)</f>
        <v>15.521789432065455</v>
      </c>
      <c r="BL108" s="28">
        <f>MAX(Y108,V108)/MIN(V108,Y108)</f>
        <v>9.438535700564408</v>
      </c>
      <c r="BM108" s="28">
        <f>MAX(V108,AQ108)/MIN(V108,AQ108)</f>
        <v>1.6445124460500031</v>
      </c>
      <c r="BN108" s="11">
        <v>1917</v>
      </c>
      <c r="BO108">
        <f t="shared" si="151"/>
        <v>0</v>
      </c>
      <c r="BP108">
        <f t="shared" si="127"/>
        <v>0</v>
      </c>
      <c r="BQ108">
        <f t="shared" si="128"/>
        <v>1</v>
      </c>
      <c r="BR108">
        <f t="shared" si="129"/>
        <v>0</v>
      </c>
      <c r="BS108">
        <f t="shared" si="130"/>
        <v>0</v>
      </c>
      <c r="BT108">
        <f t="shared" si="131"/>
        <v>0</v>
      </c>
      <c r="BU108">
        <f t="shared" si="132"/>
        <v>1</v>
      </c>
      <c r="BV108">
        <f t="shared" si="133"/>
        <v>1</v>
      </c>
      <c r="BW108">
        <f t="shared" si="134"/>
        <v>0</v>
      </c>
      <c r="BX108">
        <f t="shared" si="135"/>
        <v>1</v>
      </c>
      <c r="BY108">
        <f t="shared" si="136"/>
        <v>1</v>
      </c>
      <c r="BZ108">
        <f t="shared" si="137"/>
        <v>1</v>
      </c>
      <c r="CA108">
        <f t="shared" si="138"/>
        <v>0</v>
      </c>
      <c r="CB108">
        <f t="shared" si="139"/>
        <v>1</v>
      </c>
      <c r="CC108">
        <f t="shared" si="140"/>
        <v>1</v>
      </c>
      <c r="CD108">
        <f t="shared" si="141"/>
        <v>0</v>
      </c>
      <c r="CE108">
        <f t="shared" si="142"/>
        <v>1</v>
      </c>
      <c r="CF108">
        <f t="shared" si="143"/>
        <v>1</v>
      </c>
      <c r="CG108">
        <f t="shared" si="144"/>
        <v>1</v>
      </c>
      <c r="CH108">
        <f t="shared" si="145"/>
        <v>0</v>
      </c>
      <c r="CI108" s="11">
        <v>1917</v>
      </c>
      <c r="CJ108">
        <f t="shared" si="152"/>
        <v>0</v>
      </c>
      <c r="CK108">
        <f t="shared" si="153"/>
        <v>0</v>
      </c>
      <c r="CL108">
        <f t="shared" si="154"/>
        <v>0</v>
      </c>
      <c r="CM108">
        <f t="shared" si="155"/>
        <v>0</v>
      </c>
      <c r="CN108">
        <f t="shared" si="156"/>
        <v>0</v>
      </c>
      <c r="CO108">
        <f t="shared" si="157"/>
        <v>0</v>
      </c>
      <c r="CP108">
        <f t="shared" si="158"/>
        <v>0</v>
      </c>
      <c r="CQ108">
        <f t="shared" si="159"/>
        <v>0</v>
      </c>
      <c r="CR108">
        <f t="shared" si="160"/>
        <v>0</v>
      </c>
      <c r="CS108">
        <f t="shared" si="161"/>
        <v>0</v>
      </c>
      <c r="CT108">
        <f t="shared" si="162"/>
        <v>1</v>
      </c>
      <c r="CU108">
        <f t="shared" si="163"/>
        <v>1</v>
      </c>
      <c r="CV108">
        <f t="shared" si="164"/>
        <v>0</v>
      </c>
      <c r="CW108">
        <f t="shared" si="165"/>
        <v>1</v>
      </c>
      <c r="CX108">
        <f t="shared" si="166"/>
        <v>1</v>
      </c>
      <c r="CY108">
        <f t="shared" si="167"/>
        <v>0</v>
      </c>
      <c r="CZ108">
        <f t="shared" si="168"/>
        <v>1</v>
      </c>
      <c r="DA108">
        <f t="shared" si="169"/>
        <v>1</v>
      </c>
      <c r="DB108">
        <f t="shared" si="170"/>
        <v>1</v>
      </c>
      <c r="DC108">
        <f t="shared" si="171"/>
        <v>0</v>
      </c>
      <c r="DD108" s="11">
        <v>1917</v>
      </c>
      <c r="DE108">
        <f t="shared" si="172"/>
        <v>0</v>
      </c>
      <c r="DF108">
        <f t="shared" si="173"/>
        <v>0</v>
      </c>
      <c r="DG108">
        <f t="shared" si="174"/>
        <v>0</v>
      </c>
      <c r="DH108">
        <f t="shared" si="175"/>
        <v>0</v>
      </c>
      <c r="DI108">
        <f t="shared" si="176"/>
        <v>0</v>
      </c>
      <c r="DJ108">
        <f t="shared" si="177"/>
        <v>0</v>
      </c>
      <c r="DK108">
        <f t="shared" si="178"/>
        <v>0</v>
      </c>
      <c r="DL108">
        <f t="shared" si="179"/>
        <v>0</v>
      </c>
      <c r="DM108">
        <f t="shared" si="180"/>
        <v>0</v>
      </c>
      <c r="DN108">
        <f t="shared" si="181"/>
        <v>0</v>
      </c>
      <c r="DO108">
        <f t="shared" si="182"/>
        <v>0</v>
      </c>
      <c r="DP108">
        <f t="shared" si="183"/>
        <v>0</v>
      </c>
      <c r="DQ108">
        <f t="shared" si="184"/>
        <v>0</v>
      </c>
      <c r="DR108">
        <f t="shared" si="185"/>
        <v>1</v>
      </c>
      <c r="DS108">
        <f t="shared" si="186"/>
        <v>0</v>
      </c>
      <c r="DT108">
        <f t="shared" si="187"/>
        <v>0</v>
      </c>
      <c r="DU108">
        <f t="shared" si="188"/>
        <v>1</v>
      </c>
      <c r="DV108">
        <f t="shared" si="189"/>
        <v>1</v>
      </c>
      <c r="DW108">
        <f t="shared" si="190"/>
        <v>0</v>
      </c>
      <c r="DX108">
        <f t="shared" si="191"/>
        <v>0</v>
      </c>
    </row>
    <row r="109" spans="1:128" ht="12.75">
      <c r="A109" s="9">
        <v>1918</v>
      </c>
      <c r="B109" s="30">
        <v>7014226</v>
      </c>
      <c r="C109" s="30">
        <v>2897</v>
      </c>
      <c r="D109" s="30">
        <v>8104264</v>
      </c>
      <c r="E109" s="30">
        <v>4222</v>
      </c>
      <c r="F109" s="30">
        <v>7708000</v>
      </c>
      <c r="G109" s="30">
        <v>5277</v>
      </c>
      <c r="H109" s="30">
        <v>8779000</v>
      </c>
      <c r="I109" s="30">
        <v>8000</v>
      </c>
      <c r="J109" s="30">
        <v>2133000</v>
      </c>
      <c r="K109" s="30">
        <v>839</v>
      </c>
      <c r="L109" s="30">
        <v>228943</v>
      </c>
      <c r="M109" s="30">
        <v>3159</v>
      </c>
      <c r="N109" s="30">
        <v>258741</v>
      </c>
      <c r="O109" s="31">
        <v>1550</v>
      </c>
      <c r="P109" s="30">
        <v>298716</v>
      </c>
      <c r="Q109" s="30">
        <v>660</v>
      </c>
      <c r="R109" s="33">
        <f t="shared" si="225"/>
        <v>8779000</v>
      </c>
      <c r="S109" s="33">
        <f t="shared" si="225"/>
        <v>8000</v>
      </c>
      <c r="T109" s="43">
        <f t="shared" si="226"/>
        <v>79.89777879029502</v>
      </c>
      <c r="U109" s="43">
        <f t="shared" si="226"/>
        <v>36.2125</v>
      </c>
      <c r="V109" s="43">
        <f>(T109+U109)/2</f>
        <v>58.055139395147506</v>
      </c>
      <c r="W109" s="43">
        <f t="shared" si="227"/>
        <v>92.31420435129286</v>
      </c>
      <c r="X109" s="43">
        <f t="shared" si="227"/>
        <v>52.775000000000006</v>
      </c>
      <c r="Y109" s="43">
        <f>(W109+X109)/2</f>
        <v>72.54460217564643</v>
      </c>
      <c r="Z109" s="43">
        <f t="shared" si="228"/>
        <v>87.800432851122</v>
      </c>
      <c r="AA109" s="43">
        <f t="shared" si="228"/>
        <v>65.9625</v>
      </c>
      <c r="AB109" s="43">
        <f>(Z109+AA109)/2</f>
        <v>76.881466425561</v>
      </c>
      <c r="AC109" s="43">
        <f t="shared" si="229"/>
        <v>100</v>
      </c>
      <c r="AD109" s="43">
        <f t="shared" si="229"/>
        <v>100</v>
      </c>
      <c r="AE109" s="43">
        <f>(AC109+AD109)/2</f>
        <v>100</v>
      </c>
      <c r="AF109" s="43">
        <f t="shared" si="230"/>
        <v>24.296616926757032</v>
      </c>
      <c r="AG109" s="43">
        <f t="shared" si="230"/>
        <v>10.487499999999999</v>
      </c>
      <c r="AH109" s="43">
        <f>(AF109+AG109)/2</f>
        <v>17.392058463378515</v>
      </c>
      <c r="AI109" s="43">
        <f t="shared" si="231"/>
        <v>2.6078482742909217</v>
      </c>
      <c r="AJ109" s="43">
        <f t="shared" si="231"/>
        <v>39.4875</v>
      </c>
      <c r="AK109" s="43">
        <f>(AI109+AJ109)/2</f>
        <v>21.04767413714546</v>
      </c>
      <c r="AL109" s="43">
        <f t="shared" si="232"/>
        <v>2.9472718988495274</v>
      </c>
      <c r="AM109" s="43">
        <f t="shared" si="232"/>
        <v>19.375</v>
      </c>
      <c r="AN109" s="43">
        <f>(AL109+AM109)/2</f>
        <v>11.161135949424764</v>
      </c>
      <c r="AO109" s="43">
        <f t="shared" si="233"/>
        <v>3.402619888369974</v>
      </c>
      <c r="AP109" s="43">
        <f t="shared" si="233"/>
        <v>8.25</v>
      </c>
      <c r="AQ109" s="43">
        <f>(AO109+AP109)/2</f>
        <v>5.826309944184987</v>
      </c>
      <c r="AR109" s="13"/>
      <c r="AS109" s="11">
        <v>1918</v>
      </c>
      <c r="AT109" s="28">
        <f>MAX(Y109,AB109)/MIN(Y109,AB109)</f>
        <v>1.05978203918486</v>
      </c>
      <c r="AU109" s="28">
        <f>MAX(Y109,AE109)/MIN(Y109,AE109)</f>
        <v>1.3784623114739538</v>
      </c>
      <c r="AV109" s="28">
        <f>MAX(Y109,AH109)/MIN(Y109,AH109)</f>
        <v>4.17113375788148</v>
      </c>
      <c r="AW109" s="28">
        <f>MAX(Y109,AN109)/MIN(Y109,AN109)</f>
        <v>6.4997507874084555</v>
      </c>
      <c r="AX109" s="28">
        <f>MAX(AB109,AE109)/MIN(AB109,AE109)</f>
        <v>1.3007035980098411</v>
      </c>
      <c r="AY109" s="28">
        <f>MAX(AE109,AN109)/MIN(AE109,AN109)</f>
        <v>8.95966149441571</v>
      </c>
      <c r="AZ109" s="28">
        <f>MAX(AE109,AH109)/MIN(AE109,AH109)</f>
        <v>5.749750681356345</v>
      </c>
      <c r="BA109" s="28">
        <f>MAX(AH109,AN109)/MIN(AH109,AN109)</f>
        <v>1.5582695652295935</v>
      </c>
      <c r="BB109" s="28">
        <f>MAX(AB109,AN109)/MIN(AB109,AN109)</f>
        <v>6.888319143673132</v>
      </c>
      <c r="BC109" s="28">
        <f>MAX(AB109,AH109)/MIN(AB109,AH109)</f>
        <v>4.420492639640443</v>
      </c>
      <c r="BD109" s="28">
        <f>MAX(AB109,AK109)/MIN(AB109,AK109)</f>
        <v>3.652729794494427</v>
      </c>
      <c r="BE109" s="28">
        <f>MAX(AE109,AK109)/MIN(AE109,AK109)</f>
        <v>4.751118786256649</v>
      </c>
      <c r="BF109" s="28">
        <f>MAX(AH109,AK109)/MIN(AH109,AK109)</f>
        <v>1.2101887871101842</v>
      </c>
      <c r="BG109" s="28">
        <f>MAX(AN109,AK109)/MIN(AN109,AK109)</f>
        <v>1.885800355135916</v>
      </c>
      <c r="BH109" s="28">
        <f>MAX(Y109,AK109)/MIN(Y109,AK109)</f>
        <v>3.4466802223822874</v>
      </c>
      <c r="BI109" s="28"/>
      <c r="BJ109" s="28">
        <f>MAX(AQ109,AN109)/MIN(AQ109,AN109)</f>
        <v>1.9156440450896812</v>
      </c>
      <c r="BK109" s="28">
        <f>MAX(Y109,AQ109)/MIN(Y109,AQ109)</f>
        <v>12.451208890465974</v>
      </c>
      <c r="BL109" s="28">
        <f>MAX(Y109,V109)/MIN(V109,Y109)</f>
        <v>1.2495810522799298</v>
      </c>
      <c r="BM109" s="28">
        <f>MAX(V109,AQ109)/MIN(V109,AQ109)</f>
        <v>9.964306731242488</v>
      </c>
      <c r="BN109" s="11">
        <v>1918</v>
      </c>
      <c r="BO109">
        <f t="shared" si="151"/>
        <v>0</v>
      </c>
      <c r="BP109">
        <f t="shared" si="127"/>
        <v>0</v>
      </c>
      <c r="BQ109">
        <f t="shared" si="128"/>
        <v>1</v>
      </c>
      <c r="BR109">
        <f t="shared" si="129"/>
        <v>1</v>
      </c>
      <c r="BS109">
        <f t="shared" si="130"/>
        <v>0</v>
      </c>
      <c r="BT109">
        <f t="shared" si="131"/>
        <v>1</v>
      </c>
      <c r="BU109">
        <f t="shared" si="132"/>
        <v>1</v>
      </c>
      <c r="BV109">
        <f t="shared" si="133"/>
        <v>0</v>
      </c>
      <c r="BW109">
        <f t="shared" si="134"/>
        <v>1</v>
      </c>
      <c r="BX109">
        <f t="shared" si="135"/>
        <v>1</v>
      </c>
      <c r="BY109">
        <f t="shared" si="136"/>
        <v>1</v>
      </c>
      <c r="BZ109">
        <f t="shared" si="137"/>
        <v>1</v>
      </c>
      <c r="CA109">
        <f t="shared" si="138"/>
        <v>0</v>
      </c>
      <c r="CB109">
        <f t="shared" si="139"/>
        <v>0</v>
      </c>
      <c r="CC109">
        <f t="shared" si="140"/>
        <v>1</v>
      </c>
      <c r="CD109">
        <f t="shared" si="141"/>
        <v>0</v>
      </c>
      <c r="CE109">
        <f t="shared" si="142"/>
        <v>0</v>
      </c>
      <c r="CF109">
        <f t="shared" si="143"/>
        <v>1</v>
      </c>
      <c r="CG109">
        <f t="shared" si="144"/>
        <v>0</v>
      </c>
      <c r="CH109">
        <f t="shared" si="145"/>
        <v>1</v>
      </c>
      <c r="CI109" s="11">
        <v>1918</v>
      </c>
      <c r="CJ109">
        <f t="shared" si="152"/>
        <v>0</v>
      </c>
      <c r="CK109">
        <f t="shared" si="153"/>
        <v>0</v>
      </c>
      <c r="CL109">
        <f t="shared" si="154"/>
        <v>1</v>
      </c>
      <c r="CM109">
        <f t="shared" si="155"/>
        <v>0</v>
      </c>
      <c r="CN109">
        <f t="shared" si="156"/>
        <v>0</v>
      </c>
      <c r="CO109">
        <f t="shared" si="157"/>
        <v>0</v>
      </c>
      <c r="CP109">
        <f t="shared" si="158"/>
        <v>1</v>
      </c>
      <c r="CQ109">
        <f t="shared" si="159"/>
        <v>0</v>
      </c>
      <c r="CR109">
        <f t="shared" si="160"/>
        <v>0</v>
      </c>
      <c r="CS109">
        <f t="shared" si="161"/>
        <v>1</v>
      </c>
      <c r="CT109">
        <f t="shared" si="162"/>
        <v>1</v>
      </c>
      <c r="CU109">
        <f t="shared" si="163"/>
        <v>1</v>
      </c>
      <c r="CV109">
        <f t="shared" si="164"/>
        <v>0</v>
      </c>
      <c r="CW109">
        <f t="shared" si="165"/>
        <v>0</v>
      </c>
      <c r="CX109">
        <f t="shared" si="166"/>
        <v>1</v>
      </c>
      <c r="CY109">
        <f t="shared" si="167"/>
        <v>0</v>
      </c>
      <c r="CZ109">
        <f t="shared" si="168"/>
        <v>0</v>
      </c>
      <c r="DA109">
        <f t="shared" si="169"/>
        <v>1</v>
      </c>
      <c r="DB109">
        <f t="shared" si="170"/>
        <v>0</v>
      </c>
      <c r="DC109">
        <f t="shared" si="171"/>
        <v>0</v>
      </c>
      <c r="DD109" s="11">
        <v>1918</v>
      </c>
      <c r="DE109">
        <f t="shared" si="172"/>
        <v>0</v>
      </c>
      <c r="DF109">
        <f t="shared" si="173"/>
        <v>0</v>
      </c>
      <c r="DG109">
        <f t="shared" si="174"/>
        <v>0</v>
      </c>
      <c r="DH109">
        <f t="shared" si="175"/>
        <v>0</v>
      </c>
      <c r="DI109">
        <f t="shared" si="176"/>
        <v>0</v>
      </c>
      <c r="DJ109">
        <f t="shared" si="177"/>
        <v>0</v>
      </c>
      <c r="DK109">
        <f t="shared" si="178"/>
        <v>0</v>
      </c>
      <c r="DL109">
        <f t="shared" si="179"/>
        <v>0</v>
      </c>
      <c r="DM109">
        <f t="shared" si="180"/>
        <v>0</v>
      </c>
      <c r="DN109">
        <f t="shared" si="181"/>
        <v>0</v>
      </c>
      <c r="DO109">
        <f t="shared" si="182"/>
        <v>1</v>
      </c>
      <c r="DP109">
        <f t="shared" si="183"/>
        <v>1</v>
      </c>
      <c r="DQ109">
        <f t="shared" si="184"/>
        <v>0</v>
      </c>
      <c r="DR109">
        <f t="shared" si="185"/>
        <v>0</v>
      </c>
      <c r="DS109">
        <f t="shared" si="186"/>
        <v>1</v>
      </c>
      <c r="DT109">
        <f t="shared" si="187"/>
        <v>0</v>
      </c>
      <c r="DU109">
        <f t="shared" si="188"/>
        <v>0</v>
      </c>
      <c r="DV109">
        <f t="shared" si="189"/>
        <v>1</v>
      </c>
      <c r="DW109">
        <f t="shared" si="190"/>
        <v>0</v>
      </c>
      <c r="DX109">
        <f t="shared" si="191"/>
        <v>0</v>
      </c>
    </row>
    <row r="110" spans="1:128" ht="12.75">
      <c r="A110" s="9">
        <v>1919</v>
      </c>
      <c r="B110" s="30">
        <v>11217796</v>
      </c>
      <c r="C110" s="30">
        <v>1173</v>
      </c>
      <c r="D110" s="30">
        <v>745209</v>
      </c>
      <c r="E110" s="30">
        <v>1333</v>
      </c>
      <c r="F110" s="30">
        <v>634729</v>
      </c>
      <c r="G110" s="30">
        <v>2364</v>
      </c>
      <c r="H110" s="30">
        <v>80023</v>
      </c>
      <c r="I110" s="30">
        <v>114</v>
      </c>
      <c r="J110" s="30"/>
      <c r="K110" s="30"/>
      <c r="L110" s="30">
        <v>273088</v>
      </c>
      <c r="M110" s="30">
        <v>2000</v>
      </c>
      <c r="N110" s="30">
        <v>1417699</v>
      </c>
      <c r="O110" s="30">
        <v>1550</v>
      </c>
      <c r="P110" s="30">
        <v>435629</v>
      </c>
      <c r="Q110" s="30">
        <v>306</v>
      </c>
      <c r="R110" s="33">
        <f t="shared" si="213"/>
        <v>11217796</v>
      </c>
      <c r="S110" s="33">
        <f t="shared" si="214"/>
        <v>2364</v>
      </c>
      <c r="T110" s="43">
        <f t="shared" si="207"/>
        <v>100</v>
      </c>
      <c r="U110" s="43">
        <f t="shared" si="208"/>
        <v>49.619289340101524</v>
      </c>
      <c r="V110" s="43">
        <f aca="true" t="shared" si="234" ref="V110:V129">(T110+U110)/2</f>
        <v>74.80964467005076</v>
      </c>
      <c r="W110" s="43">
        <f t="shared" si="215"/>
        <v>6.643096380073234</v>
      </c>
      <c r="X110" s="43">
        <f t="shared" si="216"/>
        <v>56.38747884940778</v>
      </c>
      <c r="Y110" s="43">
        <f aca="true" t="shared" si="235" ref="Y110:Y129">(W110+X110)/2</f>
        <v>31.515287614740505</v>
      </c>
      <c r="Z110" s="43">
        <f t="shared" si="217"/>
        <v>5.658232686706016</v>
      </c>
      <c r="AA110" s="43">
        <f t="shared" si="218"/>
        <v>100</v>
      </c>
      <c r="AB110" s="43">
        <f aca="true" t="shared" si="236" ref="AB110:AB129">(Z110+AA110)/2</f>
        <v>52.82911634335301</v>
      </c>
      <c r="AC110" s="43">
        <f t="shared" si="219"/>
        <v>0.7133575971607969</v>
      </c>
      <c r="AD110" s="43">
        <f t="shared" si="220"/>
        <v>4.822335025380711</v>
      </c>
      <c r="AE110" s="43">
        <f aca="true" t="shared" si="237" ref="AE110:AE129">(AC110+AD110)/2</f>
        <v>2.7678463112707536</v>
      </c>
      <c r="AF110" s="43"/>
      <c r="AG110" s="43"/>
      <c r="AH110" s="43"/>
      <c r="AI110" s="43">
        <f t="shared" si="107"/>
        <v>2.434417598608497</v>
      </c>
      <c r="AJ110" s="43">
        <f t="shared" si="108"/>
        <v>84.60236886632826</v>
      </c>
      <c r="AK110" s="43">
        <f t="shared" si="109"/>
        <v>43.51839323246838</v>
      </c>
      <c r="AL110" s="43">
        <f t="shared" si="221"/>
        <v>12.637945992243038</v>
      </c>
      <c r="AM110" s="43">
        <f t="shared" si="222"/>
        <v>65.5668358714044</v>
      </c>
      <c r="AN110" s="43">
        <f t="shared" si="146"/>
        <v>39.10239093182371</v>
      </c>
      <c r="AO110" s="43">
        <f t="shared" si="203"/>
        <v>3.88337423857592</v>
      </c>
      <c r="AP110" s="43">
        <f t="shared" si="204"/>
        <v>12.944162436548224</v>
      </c>
      <c r="AQ110" s="43">
        <f t="shared" si="205"/>
        <v>8.413768337562072</v>
      </c>
      <c r="AS110" s="11">
        <v>1919</v>
      </c>
      <c r="AT110" s="28">
        <f aca="true" t="shared" si="238" ref="AT110:AT131">MAX(Y110,AB110)/MIN(Y110,AB110)</f>
        <v>1.6763012601745535</v>
      </c>
      <c r="AU110" s="28"/>
      <c r="AV110" s="28"/>
      <c r="AW110" s="28">
        <f t="shared" si="149"/>
        <v>1.2407435848224506</v>
      </c>
      <c r="AX110" s="28"/>
      <c r="AY110" s="28"/>
      <c r="AZ110" s="28"/>
      <c r="BA110" s="28"/>
      <c r="BB110" s="28">
        <f t="shared" si="223"/>
        <v>1.3510456799294521</v>
      </c>
      <c r="BC110" s="28"/>
      <c r="BD110" s="28">
        <f t="shared" si="200"/>
        <v>1.2139491469997117</v>
      </c>
      <c r="BE110" s="28"/>
      <c r="BF110" s="28"/>
      <c r="BG110" s="28">
        <f t="shared" si="224"/>
        <v>1.1129343294721825</v>
      </c>
      <c r="BH110" s="28">
        <f t="shared" si="110"/>
        <v>1.380866129621286</v>
      </c>
      <c r="BI110" s="28"/>
      <c r="BJ110" s="28">
        <f aca="true" t="shared" si="239" ref="BJ110:BJ129">MAX(AQ110,AN110)/MIN(AQ110,AN110)</f>
        <v>4.647428995311964</v>
      </c>
      <c r="BK110" s="28">
        <f aca="true" t="shared" si="240" ref="BK110:BK129">MAX(Y110,AQ110)/MIN(Y110,AQ110)</f>
        <v>3.745680454980557</v>
      </c>
      <c r="BL110" s="28">
        <f aca="true" t="shared" si="241" ref="BL110:BL129">MAX(Y110,V110)/MIN(V110,Y110)</f>
        <v>2.3737573200842497</v>
      </c>
      <c r="BM110" s="28">
        <f aca="true" t="shared" si="242" ref="BM110:BM129">MAX(V110,AQ110)/MIN(V110,AQ110)</f>
        <v>8.8913363987066</v>
      </c>
      <c r="BN110" s="11">
        <v>1919</v>
      </c>
      <c r="BO110">
        <f t="shared" si="151"/>
        <v>0</v>
      </c>
      <c r="BP110">
        <f t="shared" si="127"/>
        <v>0</v>
      </c>
      <c r="BQ110">
        <f t="shared" si="128"/>
        <v>0</v>
      </c>
      <c r="BR110">
        <f t="shared" si="129"/>
        <v>0</v>
      </c>
      <c r="BS110">
        <f t="shared" si="130"/>
        <v>0</v>
      </c>
      <c r="BT110">
        <f t="shared" si="131"/>
        <v>0</v>
      </c>
      <c r="BU110">
        <f t="shared" si="132"/>
        <v>0</v>
      </c>
      <c r="BV110">
        <f t="shared" si="133"/>
        <v>0</v>
      </c>
      <c r="BW110">
        <f t="shared" si="134"/>
        <v>0</v>
      </c>
      <c r="BX110">
        <f t="shared" si="135"/>
        <v>0</v>
      </c>
      <c r="BY110">
        <f t="shared" si="136"/>
        <v>0</v>
      </c>
      <c r="BZ110">
        <f t="shared" si="137"/>
        <v>0</v>
      </c>
      <c r="CA110">
        <f t="shared" si="138"/>
        <v>0</v>
      </c>
      <c r="CB110">
        <f t="shared" si="139"/>
        <v>0</v>
      </c>
      <c r="CC110">
        <f t="shared" si="140"/>
        <v>0</v>
      </c>
      <c r="CD110">
        <f t="shared" si="141"/>
        <v>0</v>
      </c>
      <c r="CE110">
        <f t="shared" si="142"/>
        <v>1</v>
      </c>
      <c r="CF110">
        <f t="shared" si="143"/>
        <v>1</v>
      </c>
      <c r="CG110">
        <f t="shared" si="144"/>
        <v>0</v>
      </c>
      <c r="CH110">
        <f t="shared" si="145"/>
        <v>1</v>
      </c>
      <c r="CI110" s="11">
        <v>1919</v>
      </c>
      <c r="CJ110">
        <f t="shared" si="152"/>
        <v>0</v>
      </c>
      <c r="CK110">
        <f t="shared" si="153"/>
        <v>0</v>
      </c>
      <c r="CL110">
        <f t="shared" si="154"/>
        <v>0</v>
      </c>
      <c r="CM110">
        <f t="shared" si="155"/>
        <v>0</v>
      </c>
      <c r="CN110">
        <f t="shared" si="156"/>
        <v>0</v>
      </c>
      <c r="CO110">
        <f t="shared" si="157"/>
        <v>0</v>
      </c>
      <c r="CP110">
        <f t="shared" si="158"/>
        <v>0</v>
      </c>
      <c r="CQ110">
        <f t="shared" si="159"/>
        <v>0</v>
      </c>
      <c r="CR110">
        <f t="shared" si="160"/>
        <v>0</v>
      </c>
      <c r="CS110">
        <f t="shared" si="161"/>
        <v>0</v>
      </c>
      <c r="CT110">
        <f t="shared" si="162"/>
        <v>0</v>
      </c>
      <c r="CU110">
        <f t="shared" si="163"/>
        <v>0</v>
      </c>
      <c r="CV110">
        <f t="shared" si="164"/>
        <v>0</v>
      </c>
      <c r="CW110">
        <f t="shared" si="165"/>
        <v>0</v>
      </c>
      <c r="CX110">
        <f t="shared" si="166"/>
        <v>0</v>
      </c>
      <c r="CY110">
        <f t="shared" si="167"/>
        <v>0</v>
      </c>
      <c r="CZ110">
        <f t="shared" si="168"/>
        <v>0</v>
      </c>
      <c r="DA110">
        <f t="shared" si="169"/>
        <v>1</v>
      </c>
      <c r="DB110">
        <f t="shared" si="170"/>
        <v>0</v>
      </c>
      <c r="DC110">
        <f t="shared" si="171"/>
        <v>0</v>
      </c>
      <c r="DD110" s="11">
        <v>1919</v>
      </c>
      <c r="DE110">
        <f t="shared" si="172"/>
        <v>0</v>
      </c>
      <c r="DF110">
        <f t="shared" si="173"/>
        <v>0</v>
      </c>
      <c r="DG110">
        <f t="shared" si="174"/>
        <v>0</v>
      </c>
      <c r="DH110">
        <f t="shared" si="175"/>
        <v>0</v>
      </c>
      <c r="DI110">
        <f t="shared" si="176"/>
        <v>0</v>
      </c>
      <c r="DJ110">
        <f t="shared" si="177"/>
        <v>0</v>
      </c>
      <c r="DK110">
        <f t="shared" si="178"/>
        <v>0</v>
      </c>
      <c r="DL110">
        <f t="shared" si="179"/>
        <v>0</v>
      </c>
      <c r="DM110">
        <f t="shared" si="180"/>
        <v>0</v>
      </c>
      <c r="DN110">
        <f t="shared" si="181"/>
        <v>0</v>
      </c>
      <c r="DO110">
        <f t="shared" si="182"/>
        <v>0</v>
      </c>
      <c r="DP110">
        <f t="shared" si="183"/>
        <v>0</v>
      </c>
      <c r="DQ110">
        <f t="shared" si="184"/>
        <v>0</v>
      </c>
      <c r="DR110">
        <f t="shared" si="185"/>
        <v>0</v>
      </c>
      <c r="DS110">
        <f t="shared" si="186"/>
        <v>0</v>
      </c>
      <c r="DT110">
        <f t="shared" si="187"/>
        <v>0</v>
      </c>
      <c r="DU110">
        <f t="shared" si="188"/>
        <v>0</v>
      </c>
      <c r="DV110">
        <f t="shared" si="189"/>
        <v>1</v>
      </c>
      <c r="DW110">
        <f t="shared" si="190"/>
        <v>0</v>
      </c>
      <c r="DX110">
        <f t="shared" si="191"/>
        <v>0</v>
      </c>
    </row>
    <row r="111" spans="1:128" ht="12.75">
      <c r="A111" s="9">
        <v>1920</v>
      </c>
      <c r="B111" s="30">
        <v>1657118</v>
      </c>
      <c r="C111" s="30">
        <v>343</v>
      </c>
      <c r="D111" s="30">
        <v>1475661</v>
      </c>
      <c r="E111" s="30">
        <v>596</v>
      </c>
      <c r="F111" s="30">
        <v>361910</v>
      </c>
      <c r="G111" s="30">
        <v>1457</v>
      </c>
      <c r="H111" s="30">
        <v>79025</v>
      </c>
      <c r="I111" s="30">
        <v>114</v>
      </c>
      <c r="J111" s="30"/>
      <c r="K111" s="30"/>
      <c r="L111" s="30">
        <v>305619</v>
      </c>
      <c r="M111" s="30">
        <v>840</v>
      </c>
      <c r="N111" s="30">
        <v>1183426</v>
      </c>
      <c r="O111" s="30">
        <v>3050</v>
      </c>
      <c r="P111" s="30">
        <v>449471</v>
      </c>
      <c r="Q111" s="30">
        <v>306</v>
      </c>
      <c r="R111" s="33">
        <f t="shared" si="213"/>
        <v>1657118</v>
      </c>
      <c r="S111" s="33">
        <f t="shared" si="214"/>
        <v>3050</v>
      </c>
      <c r="T111" s="43">
        <f t="shared" si="207"/>
        <v>100</v>
      </c>
      <c r="U111" s="43">
        <f t="shared" si="208"/>
        <v>11.245901639344263</v>
      </c>
      <c r="V111" s="43">
        <f t="shared" si="234"/>
        <v>55.622950819672134</v>
      </c>
      <c r="W111" s="43">
        <f t="shared" si="215"/>
        <v>89.04984436835518</v>
      </c>
      <c r="X111" s="43">
        <f t="shared" si="216"/>
        <v>19.540983606557376</v>
      </c>
      <c r="Y111" s="43">
        <f t="shared" si="235"/>
        <v>54.29541398745628</v>
      </c>
      <c r="Z111" s="43">
        <f t="shared" si="217"/>
        <v>21.839724147586352</v>
      </c>
      <c r="AA111" s="43">
        <f t="shared" si="218"/>
        <v>47.77049180327869</v>
      </c>
      <c r="AB111" s="43">
        <f t="shared" si="236"/>
        <v>34.80510797543252</v>
      </c>
      <c r="AC111" s="43">
        <f t="shared" si="219"/>
        <v>4.768821532322985</v>
      </c>
      <c r="AD111" s="43">
        <f t="shared" si="220"/>
        <v>3.7377049180327866</v>
      </c>
      <c r="AE111" s="43">
        <f t="shared" si="237"/>
        <v>4.253263225177886</v>
      </c>
      <c r="AF111" s="43"/>
      <c r="AG111" s="43"/>
      <c r="AH111" s="43"/>
      <c r="AI111" s="43">
        <f t="shared" si="107"/>
        <v>18.442802504106524</v>
      </c>
      <c r="AJ111" s="43">
        <f t="shared" si="108"/>
        <v>27.54098360655738</v>
      </c>
      <c r="AK111" s="43">
        <f t="shared" si="109"/>
        <v>22.99189305533195</v>
      </c>
      <c r="AL111" s="43">
        <f t="shared" si="221"/>
        <v>71.41470915167176</v>
      </c>
      <c r="AM111" s="43">
        <f t="shared" si="222"/>
        <v>100</v>
      </c>
      <c r="AN111" s="43">
        <f t="shared" si="146"/>
        <v>85.70735457583588</v>
      </c>
      <c r="AO111" s="43">
        <f t="shared" si="203"/>
        <v>27.123656854852822</v>
      </c>
      <c r="AP111" s="43">
        <f t="shared" si="204"/>
        <v>10.032786885245901</v>
      </c>
      <c r="AQ111" s="43">
        <f t="shared" si="205"/>
        <v>18.57822187004936</v>
      </c>
      <c r="AS111" s="11">
        <v>1920</v>
      </c>
      <c r="AT111" s="28">
        <f t="shared" si="238"/>
        <v>1.5599840697457728</v>
      </c>
      <c r="AU111" s="28"/>
      <c r="AV111" s="28"/>
      <c r="AW111" s="28">
        <f t="shared" si="149"/>
        <v>1.5785376384759975</v>
      </c>
      <c r="AX111" s="28"/>
      <c r="AY111" s="28"/>
      <c r="AZ111" s="28"/>
      <c r="BA111" s="28"/>
      <c r="BB111" s="28">
        <f t="shared" si="223"/>
        <v>2.462493569516668</v>
      </c>
      <c r="BC111" s="28"/>
      <c r="BD111" s="28">
        <f t="shared" si="200"/>
        <v>1.5137991417962438</v>
      </c>
      <c r="BE111" s="28"/>
      <c r="BF111" s="28"/>
      <c r="BG111" s="28">
        <f t="shared" si="224"/>
        <v>3.727720652213101</v>
      </c>
      <c r="BH111" s="28">
        <f t="shared" si="110"/>
        <v>2.3615025459969625</v>
      </c>
      <c r="BI111" s="28"/>
      <c r="BJ111" s="28">
        <f t="shared" si="239"/>
        <v>4.613323878643514</v>
      </c>
      <c r="BK111" s="28">
        <f t="shared" si="240"/>
        <v>2.9225301736216167</v>
      </c>
      <c r="BL111" s="28">
        <f t="shared" si="241"/>
        <v>1.0244502571160532</v>
      </c>
      <c r="BM111" s="28">
        <f t="shared" si="242"/>
        <v>2.993986787796089</v>
      </c>
      <c r="BN111" s="11">
        <v>1920</v>
      </c>
      <c r="BO111">
        <f t="shared" si="151"/>
        <v>0</v>
      </c>
      <c r="BP111">
        <f t="shared" si="127"/>
        <v>0</v>
      </c>
      <c r="BQ111">
        <f t="shared" si="128"/>
        <v>0</v>
      </c>
      <c r="BR111">
        <f t="shared" si="129"/>
        <v>0</v>
      </c>
      <c r="BS111">
        <f t="shared" si="130"/>
        <v>0</v>
      </c>
      <c r="BT111">
        <f t="shared" si="131"/>
        <v>0</v>
      </c>
      <c r="BU111">
        <f t="shared" si="132"/>
        <v>0</v>
      </c>
      <c r="BV111">
        <f t="shared" si="133"/>
        <v>0</v>
      </c>
      <c r="BW111">
        <f t="shared" si="134"/>
        <v>0</v>
      </c>
      <c r="BX111">
        <f t="shared" si="135"/>
        <v>0</v>
      </c>
      <c r="BY111">
        <f t="shared" si="136"/>
        <v>0</v>
      </c>
      <c r="BZ111">
        <f t="shared" si="137"/>
        <v>0</v>
      </c>
      <c r="CA111">
        <f t="shared" si="138"/>
        <v>0</v>
      </c>
      <c r="CB111">
        <f t="shared" si="139"/>
        <v>1</v>
      </c>
      <c r="CC111">
        <f t="shared" si="140"/>
        <v>0</v>
      </c>
      <c r="CD111">
        <f t="shared" si="141"/>
        <v>0</v>
      </c>
      <c r="CE111">
        <f t="shared" si="142"/>
        <v>1</v>
      </c>
      <c r="CF111">
        <f t="shared" si="143"/>
        <v>1</v>
      </c>
      <c r="CG111">
        <f t="shared" si="144"/>
        <v>0</v>
      </c>
      <c r="CH111">
        <f t="shared" si="145"/>
        <v>1</v>
      </c>
      <c r="CI111" s="11">
        <v>1920</v>
      </c>
      <c r="CJ111">
        <f t="shared" si="152"/>
        <v>0</v>
      </c>
      <c r="CK111">
        <f t="shared" si="153"/>
        <v>0</v>
      </c>
      <c r="CL111">
        <f t="shared" si="154"/>
        <v>0</v>
      </c>
      <c r="CM111">
        <f t="shared" si="155"/>
        <v>0</v>
      </c>
      <c r="CN111">
        <f t="shared" si="156"/>
        <v>0</v>
      </c>
      <c r="CO111">
        <f t="shared" si="157"/>
        <v>0</v>
      </c>
      <c r="CP111">
        <f t="shared" si="158"/>
        <v>0</v>
      </c>
      <c r="CQ111">
        <f t="shared" si="159"/>
        <v>0</v>
      </c>
      <c r="CR111">
        <f t="shared" si="160"/>
        <v>0</v>
      </c>
      <c r="CS111">
        <f t="shared" si="161"/>
        <v>0</v>
      </c>
      <c r="CT111">
        <f t="shared" si="162"/>
        <v>0</v>
      </c>
      <c r="CU111">
        <f t="shared" si="163"/>
        <v>0</v>
      </c>
      <c r="CV111">
        <f t="shared" si="164"/>
        <v>0</v>
      </c>
      <c r="CW111">
        <f t="shared" si="165"/>
        <v>0</v>
      </c>
      <c r="CX111">
        <f t="shared" si="166"/>
        <v>0</v>
      </c>
      <c r="CY111">
        <f t="shared" si="167"/>
        <v>0</v>
      </c>
      <c r="CZ111">
        <f t="shared" si="168"/>
        <v>0</v>
      </c>
      <c r="DA111">
        <f t="shared" si="169"/>
        <v>1</v>
      </c>
      <c r="DB111">
        <f t="shared" si="170"/>
        <v>0</v>
      </c>
      <c r="DC111">
        <f t="shared" si="171"/>
        <v>1</v>
      </c>
      <c r="DD111" s="11">
        <v>1920</v>
      </c>
      <c r="DE111">
        <f t="shared" si="172"/>
        <v>0</v>
      </c>
      <c r="DF111">
        <f t="shared" si="173"/>
        <v>0</v>
      </c>
      <c r="DG111">
        <f t="shared" si="174"/>
        <v>0</v>
      </c>
      <c r="DH111">
        <f t="shared" si="175"/>
        <v>0</v>
      </c>
      <c r="DI111">
        <f t="shared" si="176"/>
        <v>0</v>
      </c>
      <c r="DJ111">
        <f t="shared" si="177"/>
        <v>0</v>
      </c>
      <c r="DK111">
        <f t="shared" si="178"/>
        <v>0</v>
      </c>
      <c r="DL111">
        <f t="shared" si="179"/>
        <v>0</v>
      </c>
      <c r="DM111">
        <f t="shared" si="180"/>
        <v>0</v>
      </c>
      <c r="DN111">
        <f t="shared" si="181"/>
        <v>0</v>
      </c>
      <c r="DO111">
        <f t="shared" si="182"/>
        <v>0</v>
      </c>
      <c r="DP111">
        <f t="shared" si="183"/>
        <v>0</v>
      </c>
      <c r="DQ111">
        <f t="shared" si="184"/>
        <v>0</v>
      </c>
      <c r="DR111">
        <f t="shared" si="185"/>
        <v>0</v>
      </c>
      <c r="DS111">
        <f t="shared" si="186"/>
        <v>0</v>
      </c>
      <c r="DT111">
        <f t="shared" si="187"/>
        <v>0</v>
      </c>
      <c r="DU111">
        <f t="shared" si="188"/>
        <v>0</v>
      </c>
      <c r="DV111">
        <f t="shared" si="189"/>
        <v>1</v>
      </c>
      <c r="DW111">
        <f t="shared" si="190"/>
        <v>0</v>
      </c>
      <c r="DX111">
        <f t="shared" si="191"/>
        <v>0</v>
      </c>
    </row>
    <row r="112" spans="1:128" ht="12.75">
      <c r="A112" s="9">
        <v>1921</v>
      </c>
      <c r="B112" s="30">
        <v>1116342</v>
      </c>
      <c r="C112" s="30">
        <v>387</v>
      </c>
      <c r="D112" s="30">
        <v>824711</v>
      </c>
      <c r="E112" s="30">
        <v>448</v>
      </c>
      <c r="F112" s="30">
        <v>318474</v>
      </c>
      <c r="G112" s="30">
        <v>547</v>
      </c>
      <c r="H112" s="30">
        <v>74696</v>
      </c>
      <c r="I112" s="30">
        <v>114</v>
      </c>
      <c r="J112" s="30"/>
      <c r="K112" s="30"/>
      <c r="L112" s="30">
        <v>490890</v>
      </c>
      <c r="M112" s="30">
        <v>290</v>
      </c>
      <c r="N112" s="30">
        <v>1337524</v>
      </c>
      <c r="O112" s="30">
        <v>5500</v>
      </c>
      <c r="P112" s="30">
        <v>404130</v>
      </c>
      <c r="Q112" s="30">
        <v>306</v>
      </c>
      <c r="R112" s="33">
        <f t="shared" si="213"/>
        <v>1337524</v>
      </c>
      <c r="S112" s="33">
        <f t="shared" si="214"/>
        <v>5500</v>
      </c>
      <c r="T112" s="43">
        <f t="shared" si="207"/>
        <v>83.46332477024711</v>
      </c>
      <c r="U112" s="43">
        <f t="shared" si="208"/>
        <v>7.036363636363636</v>
      </c>
      <c r="V112" s="43">
        <f t="shared" si="234"/>
        <v>45.24984420330537</v>
      </c>
      <c r="W112" s="43">
        <f t="shared" si="215"/>
        <v>61.65952910003858</v>
      </c>
      <c r="X112" s="43">
        <f t="shared" si="216"/>
        <v>8.145454545454546</v>
      </c>
      <c r="Y112" s="43">
        <f t="shared" si="235"/>
        <v>34.90249182274656</v>
      </c>
      <c r="Z112" s="43">
        <f t="shared" si="217"/>
        <v>23.810712929263325</v>
      </c>
      <c r="AA112" s="43">
        <f t="shared" si="218"/>
        <v>9.945454545454545</v>
      </c>
      <c r="AB112" s="43">
        <f t="shared" si="236"/>
        <v>16.878083737358935</v>
      </c>
      <c r="AC112" s="43">
        <f t="shared" si="219"/>
        <v>5.584647453055048</v>
      </c>
      <c r="AD112" s="43">
        <f t="shared" si="220"/>
        <v>2.0727272727272728</v>
      </c>
      <c r="AE112" s="43">
        <f t="shared" si="237"/>
        <v>3.82868736289116</v>
      </c>
      <c r="AF112" s="43"/>
      <c r="AG112" s="43"/>
      <c r="AH112" s="43"/>
      <c r="AI112" s="43">
        <f aca="true" t="shared" si="243" ref="AI112:AI129">L112/R112*100</f>
        <v>36.70139750763351</v>
      </c>
      <c r="AJ112" s="43">
        <f aca="true" t="shared" si="244" ref="AJ112:AJ129">M112/S112*100</f>
        <v>5.2727272727272725</v>
      </c>
      <c r="AK112" s="43">
        <f>(AI112+AJ112)/2</f>
        <v>20.98706239018039</v>
      </c>
      <c r="AL112" s="43">
        <f t="shared" si="221"/>
        <v>100</v>
      </c>
      <c r="AM112" s="43">
        <f t="shared" si="222"/>
        <v>100</v>
      </c>
      <c r="AN112" s="43">
        <f t="shared" si="146"/>
        <v>100</v>
      </c>
      <c r="AO112" s="43">
        <f t="shared" si="203"/>
        <v>30.214784930961986</v>
      </c>
      <c r="AP112" s="43">
        <f t="shared" si="204"/>
        <v>5.5636363636363635</v>
      </c>
      <c r="AQ112" s="43">
        <f t="shared" si="205"/>
        <v>17.889210647299176</v>
      </c>
      <c r="AR112" s="3"/>
      <c r="AS112" s="11">
        <v>1921</v>
      </c>
      <c r="AT112" s="28">
        <f t="shared" si="238"/>
        <v>2.067917920414825</v>
      </c>
      <c r="AU112" s="28"/>
      <c r="AV112" s="28"/>
      <c r="AW112" s="28">
        <f t="shared" si="149"/>
        <v>2.8651249460311674</v>
      </c>
      <c r="AX112" s="28"/>
      <c r="AY112" s="28"/>
      <c r="AZ112" s="28"/>
      <c r="BA112" s="28"/>
      <c r="BB112" s="28">
        <f t="shared" si="223"/>
        <v>5.924843220125409</v>
      </c>
      <c r="BC112" s="28"/>
      <c r="BD112" s="28">
        <f t="shared" si="200"/>
        <v>1.2434505431280924</v>
      </c>
      <c r="BE112" s="28"/>
      <c r="BF112" s="28"/>
      <c r="BG112" s="28">
        <f t="shared" si="224"/>
        <v>4.764840268773817</v>
      </c>
      <c r="BH112" s="28">
        <f t="shared" si="110"/>
        <v>1.6630479851757167</v>
      </c>
      <c r="BI112" s="28"/>
      <c r="BJ112" s="28">
        <f t="shared" si="239"/>
        <v>5.589961567985533</v>
      </c>
      <c r="BK112" s="28">
        <f t="shared" si="240"/>
        <v>1.9510358791608262</v>
      </c>
      <c r="BL112" s="28">
        <f t="shared" si="241"/>
        <v>1.2964645743091403</v>
      </c>
      <c r="BM112" s="28">
        <f t="shared" si="242"/>
        <v>2.5294489005381</v>
      </c>
      <c r="BN112" s="11">
        <v>1921</v>
      </c>
      <c r="BO112">
        <f t="shared" si="151"/>
        <v>0</v>
      </c>
      <c r="BP112">
        <f t="shared" si="127"/>
        <v>0</v>
      </c>
      <c r="BQ112">
        <f t="shared" si="128"/>
        <v>0</v>
      </c>
      <c r="BR112">
        <f t="shared" si="129"/>
        <v>1</v>
      </c>
      <c r="BS112">
        <f t="shared" si="130"/>
        <v>0</v>
      </c>
      <c r="BT112">
        <f t="shared" si="131"/>
        <v>0</v>
      </c>
      <c r="BU112">
        <f t="shared" si="132"/>
        <v>0</v>
      </c>
      <c r="BV112">
        <f t="shared" si="133"/>
        <v>0</v>
      </c>
      <c r="BW112">
        <f t="shared" si="134"/>
        <v>1</v>
      </c>
      <c r="BX112">
        <f t="shared" si="135"/>
        <v>0</v>
      </c>
      <c r="BY112">
        <f t="shared" si="136"/>
        <v>0</v>
      </c>
      <c r="BZ112">
        <f t="shared" si="137"/>
        <v>0</v>
      </c>
      <c r="CA112">
        <f t="shared" si="138"/>
        <v>0</v>
      </c>
      <c r="CB112">
        <f t="shared" si="139"/>
        <v>1</v>
      </c>
      <c r="CC112">
        <f t="shared" si="140"/>
        <v>0</v>
      </c>
      <c r="CD112">
        <f t="shared" si="141"/>
        <v>0</v>
      </c>
      <c r="CE112">
        <f t="shared" si="142"/>
        <v>1</v>
      </c>
      <c r="CF112">
        <f t="shared" si="143"/>
        <v>0</v>
      </c>
      <c r="CG112">
        <f t="shared" si="144"/>
        <v>0</v>
      </c>
      <c r="CH112">
        <f t="shared" si="145"/>
        <v>1</v>
      </c>
      <c r="CI112" s="11">
        <v>1921</v>
      </c>
      <c r="CJ112">
        <f t="shared" si="152"/>
        <v>0</v>
      </c>
      <c r="CK112">
        <f t="shared" si="153"/>
        <v>0</v>
      </c>
      <c r="CL112">
        <f t="shared" si="154"/>
        <v>0</v>
      </c>
      <c r="CM112">
        <f t="shared" si="155"/>
        <v>0</v>
      </c>
      <c r="CN112">
        <f t="shared" si="156"/>
        <v>0</v>
      </c>
      <c r="CO112">
        <f t="shared" si="157"/>
        <v>0</v>
      </c>
      <c r="CP112">
        <f t="shared" si="158"/>
        <v>0</v>
      </c>
      <c r="CQ112">
        <f t="shared" si="159"/>
        <v>0</v>
      </c>
      <c r="CR112">
        <f t="shared" si="160"/>
        <v>0</v>
      </c>
      <c r="CS112">
        <f t="shared" si="161"/>
        <v>0</v>
      </c>
      <c r="CT112">
        <f t="shared" si="162"/>
        <v>0</v>
      </c>
      <c r="CU112">
        <f t="shared" si="163"/>
        <v>0</v>
      </c>
      <c r="CV112">
        <f t="shared" si="164"/>
        <v>0</v>
      </c>
      <c r="CW112">
        <f t="shared" si="165"/>
        <v>0</v>
      </c>
      <c r="CX112">
        <f t="shared" si="166"/>
        <v>0</v>
      </c>
      <c r="CY112">
        <f t="shared" si="167"/>
        <v>0</v>
      </c>
      <c r="CZ112">
        <f t="shared" si="168"/>
        <v>1</v>
      </c>
      <c r="DA112">
        <f t="shared" si="169"/>
        <v>0</v>
      </c>
      <c r="DB112">
        <f t="shared" si="170"/>
        <v>0</v>
      </c>
      <c r="DC112">
        <f t="shared" si="171"/>
        <v>1</v>
      </c>
      <c r="DD112" s="11">
        <v>1921</v>
      </c>
      <c r="DE112">
        <f t="shared" si="172"/>
        <v>0</v>
      </c>
      <c r="DF112">
        <f t="shared" si="173"/>
        <v>0</v>
      </c>
      <c r="DG112">
        <f t="shared" si="174"/>
        <v>0</v>
      </c>
      <c r="DH112">
        <f t="shared" si="175"/>
        <v>0</v>
      </c>
      <c r="DI112">
        <f t="shared" si="176"/>
        <v>0</v>
      </c>
      <c r="DJ112">
        <f t="shared" si="177"/>
        <v>0</v>
      </c>
      <c r="DK112">
        <f t="shared" si="178"/>
        <v>0</v>
      </c>
      <c r="DL112">
        <f t="shared" si="179"/>
        <v>0</v>
      </c>
      <c r="DM112">
        <f t="shared" si="180"/>
        <v>0</v>
      </c>
      <c r="DN112">
        <f t="shared" si="181"/>
        <v>0</v>
      </c>
      <c r="DO112">
        <f t="shared" si="182"/>
        <v>0</v>
      </c>
      <c r="DP112">
        <f t="shared" si="183"/>
        <v>0</v>
      </c>
      <c r="DQ112">
        <f t="shared" si="184"/>
        <v>0</v>
      </c>
      <c r="DR112">
        <f t="shared" si="185"/>
        <v>0</v>
      </c>
      <c r="DS112">
        <f t="shared" si="186"/>
        <v>0</v>
      </c>
      <c r="DT112">
        <f t="shared" si="187"/>
        <v>0</v>
      </c>
      <c r="DU112">
        <f t="shared" si="188"/>
        <v>0</v>
      </c>
      <c r="DV112">
        <f t="shared" si="189"/>
        <v>0</v>
      </c>
      <c r="DW112">
        <f t="shared" si="190"/>
        <v>0</v>
      </c>
      <c r="DX112">
        <f t="shared" si="191"/>
        <v>0</v>
      </c>
    </row>
    <row r="113" spans="1:128" ht="12.75">
      <c r="A113" s="9">
        <v>1922</v>
      </c>
      <c r="B113" s="30">
        <v>860853</v>
      </c>
      <c r="C113" s="30">
        <v>270</v>
      </c>
      <c r="D113" s="30">
        <v>549008</v>
      </c>
      <c r="E113" s="30">
        <v>368</v>
      </c>
      <c r="F113" s="30">
        <v>476084</v>
      </c>
      <c r="G113" s="30">
        <v>545</v>
      </c>
      <c r="H113" s="30">
        <v>27754</v>
      </c>
      <c r="I113" s="30">
        <v>114</v>
      </c>
      <c r="J113" s="30"/>
      <c r="K113" s="30"/>
      <c r="L113" s="30">
        <v>384911</v>
      </c>
      <c r="M113" s="30">
        <v>291</v>
      </c>
      <c r="N113" s="30">
        <v>1646534</v>
      </c>
      <c r="O113" s="30">
        <v>3600</v>
      </c>
      <c r="P113" s="30">
        <v>334655</v>
      </c>
      <c r="Q113" s="30">
        <v>306</v>
      </c>
      <c r="R113" s="33">
        <f t="shared" si="213"/>
        <v>1646534</v>
      </c>
      <c r="S113" s="33">
        <f t="shared" si="214"/>
        <v>3600</v>
      </c>
      <c r="T113" s="43">
        <f t="shared" si="207"/>
        <v>52.28273451990666</v>
      </c>
      <c r="U113" s="43">
        <f t="shared" si="208"/>
        <v>7.5</v>
      </c>
      <c r="V113" s="43">
        <f t="shared" si="234"/>
        <v>29.89136725995333</v>
      </c>
      <c r="W113" s="43">
        <f t="shared" si="215"/>
        <v>33.34325316088219</v>
      </c>
      <c r="X113" s="43">
        <f t="shared" si="216"/>
        <v>10.222222222222223</v>
      </c>
      <c r="Y113" s="43">
        <f t="shared" si="235"/>
        <v>21.782737691552207</v>
      </c>
      <c r="Z113" s="43">
        <f t="shared" si="217"/>
        <v>28.914313339414793</v>
      </c>
      <c r="AA113" s="43">
        <f t="shared" si="218"/>
        <v>15.138888888888888</v>
      </c>
      <c r="AB113" s="43">
        <f t="shared" si="236"/>
        <v>22.02660111415184</v>
      </c>
      <c r="AC113" s="43">
        <f t="shared" si="219"/>
        <v>1.6856013905573768</v>
      </c>
      <c r="AD113" s="43">
        <f t="shared" si="220"/>
        <v>3.166666666666667</v>
      </c>
      <c r="AE113" s="43">
        <f t="shared" si="237"/>
        <v>2.426134028612022</v>
      </c>
      <c r="AF113" s="43"/>
      <c r="AG113" s="43"/>
      <c r="AH113" s="43"/>
      <c r="AI113" s="43">
        <f t="shared" si="243"/>
        <v>23.37704535709557</v>
      </c>
      <c r="AJ113" s="43">
        <f t="shared" si="244"/>
        <v>8.083333333333332</v>
      </c>
      <c r="AK113" s="43">
        <f aca="true" t="shared" si="245" ref="AK113:AK129">(AI113+AJ113)/2</f>
        <v>15.730189345214452</v>
      </c>
      <c r="AL113" s="43">
        <f t="shared" si="221"/>
        <v>100</v>
      </c>
      <c r="AM113" s="43">
        <f t="shared" si="222"/>
        <v>100</v>
      </c>
      <c r="AN113" s="43">
        <f t="shared" si="146"/>
        <v>100</v>
      </c>
      <c r="AO113" s="43">
        <f t="shared" si="203"/>
        <v>20.324815643041685</v>
      </c>
      <c r="AP113" s="43">
        <f t="shared" si="204"/>
        <v>8.5</v>
      </c>
      <c r="AQ113" s="43">
        <f t="shared" si="205"/>
        <v>14.412407821520842</v>
      </c>
      <c r="AR113" s="3"/>
      <c r="AS113" s="11">
        <v>1922</v>
      </c>
      <c r="AT113" s="28">
        <f t="shared" si="238"/>
        <v>1.0111952604880428</v>
      </c>
      <c r="AU113" s="28"/>
      <c r="AV113" s="28"/>
      <c r="AW113" s="28">
        <f t="shared" si="149"/>
        <v>4.590791176757459</v>
      </c>
      <c r="AX113" s="28"/>
      <c r="AY113" s="28"/>
      <c r="AZ113" s="28"/>
      <c r="BA113" s="28"/>
      <c r="BB113" s="28">
        <f t="shared" si="223"/>
        <v>4.539965085023995</v>
      </c>
      <c r="BC113" s="28"/>
      <c r="BD113" s="28">
        <f t="shared" si="200"/>
        <v>1.4002756502643707</v>
      </c>
      <c r="BE113" s="28"/>
      <c r="BF113" s="28"/>
      <c r="BG113" s="28">
        <f t="shared" si="224"/>
        <v>6.3572025616095145</v>
      </c>
      <c r="BH113" s="28">
        <f t="shared" si="110"/>
        <v>1.384772758516038</v>
      </c>
      <c r="BI113" s="28"/>
      <c r="BJ113" s="28">
        <f t="shared" si="239"/>
        <v>6.938465885670982</v>
      </c>
      <c r="BK113" s="28">
        <f t="shared" si="240"/>
        <v>1.5113878236935445</v>
      </c>
      <c r="BL113" s="28">
        <f t="shared" si="241"/>
        <v>1.3722502507821053</v>
      </c>
      <c r="BM113" s="28">
        <f t="shared" si="242"/>
        <v>2.074002320092487</v>
      </c>
      <c r="BN113" s="11">
        <v>1922</v>
      </c>
      <c r="BO113">
        <f t="shared" si="151"/>
        <v>0</v>
      </c>
      <c r="BP113">
        <f t="shared" si="127"/>
        <v>0</v>
      </c>
      <c r="BQ113">
        <f t="shared" si="128"/>
        <v>0</v>
      </c>
      <c r="BR113">
        <f t="shared" si="129"/>
        <v>1</v>
      </c>
      <c r="BS113">
        <f t="shared" si="130"/>
        <v>0</v>
      </c>
      <c r="BT113">
        <f t="shared" si="131"/>
        <v>0</v>
      </c>
      <c r="BU113">
        <f t="shared" si="132"/>
        <v>0</v>
      </c>
      <c r="BV113">
        <f t="shared" si="133"/>
        <v>0</v>
      </c>
      <c r="BW113">
        <f t="shared" si="134"/>
        <v>1</v>
      </c>
      <c r="BX113">
        <f t="shared" si="135"/>
        <v>0</v>
      </c>
      <c r="BY113">
        <f t="shared" si="136"/>
        <v>0</v>
      </c>
      <c r="BZ113">
        <f t="shared" si="137"/>
        <v>0</v>
      </c>
      <c r="CA113">
        <f t="shared" si="138"/>
        <v>0</v>
      </c>
      <c r="CB113">
        <f t="shared" si="139"/>
        <v>1</v>
      </c>
      <c r="CC113">
        <f t="shared" si="140"/>
        <v>0</v>
      </c>
      <c r="CD113">
        <f t="shared" si="141"/>
        <v>0</v>
      </c>
      <c r="CE113">
        <f t="shared" si="142"/>
        <v>1</v>
      </c>
      <c r="CF113">
        <f t="shared" si="143"/>
        <v>0</v>
      </c>
      <c r="CG113">
        <f t="shared" si="144"/>
        <v>0</v>
      </c>
      <c r="CH113">
        <f t="shared" si="145"/>
        <v>0</v>
      </c>
      <c r="CI113" s="11">
        <v>1922</v>
      </c>
      <c r="CJ113">
        <f t="shared" si="152"/>
        <v>0</v>
      </c>
      <c r="CK113">
        <f t="shared" si="153"/>
        <v>0</v>
      </c>
      <c r="CL113">
        <f t="shared" si="154"/>
        <v>0</v>
      </c>
      <c r="CM113">
        <f t="shared" si="155"/>
        <v>0</v>
      </c>
      <c r="CN113">
        <f t="shared" si="156"/>
        <v>0</v>
      </c>
      <c r="CO113">
        <f t="shared" si="157"/>
        <v>0</v>
      </c>
      <c r="CP113">
        <f t="shared" si="158"/>
        <v>0</v>
      </c>
      <c r="CQ113">
        <f t="shared" si="159"/>
        <v>0</v>
      </c>
      <c r="CR113">
        <f t="shared" si="160"/>
        <v>0</v>
      </c>
      <c r="CS113">
        <f t="shared" si="161"/>
        <v>0</v>
      </c>
      <c r="CT113">
        <f t="shared" si="162"/>
        <v>0</v>
      </c>
      <c r="CU113">
        <f t="shared" si="163"/>
        <v>0</v>
      </c>
      <c r="CV113">
        <f t="shared" si="164"/>
        <v>0</v>
      </c>
      <c r="CW113">
        <f t="shared" si="165"/>
        <v>1</v>
      </c>
      <c r="CX113">
        <f t="shared" si="166"/>
        <v>0</v>
      </c>
      <c r="CY113">
        <f t="shared" si="167"/>
        <v>0</v>
      </c>
      <c r="CZ113">
        <f t="shared" si="168"/>
        <v>1</v>
      </c>
      <c r="DA113">
        <f t="shared" si="169"/>
        <v>0</v>
      </c>
      <c r="DB113">
        <f t="shared" si="170"/>
        <v>0</v>
      </c>
      <c r="DC113">
        <f t="shared" si="171"/>
        <v>0</v>
      </c>
      <c r="DD113" s="11">
        <v>1922</v>
      </c>
      <c r="DE113">
        <f t="shared" si="172"/>
        <v>0</v>
      </c>
      <c r="DF113">
        <f t="shared" si="173"/>
        <v>0</v>
      </c>
      <c r="DG113">
        <f t="shared" si="174"/>
        <v>0</v>
      </c>
      <c r="DH113">
        <f t="shared" si="175"/>
        <v>0</v>
      </c>
      <c r="DI113">
        <f t="shared" si="176"/>
        <v>0</v>
      </c>
      <c r="DJ113">
        <f t="shared" si="177"/>
        <v>0</v>
      </c>
      <c r="DK113">
        <f t="shared" si="178"/>
        <v>0</v>
      </c>
      <c r="DL113">
        <f t="shared" si="179"/>
        <v>0</v>
      </c>
      <c r="DM113">
        <f t="shared" si="180"/>
        <v>0</v>
      </c>
      <c r="DN113">
        <f t="shared" si="181"/>
        <v>0</v>
      </c>
      <c r="DO113">
        <f t="shared" si="182"/>
        <v>0</v>
      </c>
      <c r="DP113">
        <f t="shared" si="183"/>
        <v>0</v>
      </c>
      <c r="DQ113">
        <f t="shared" si="184"/>
        <v>0</v>
      </c>
      <c r="DR113">
        <f t="shared" si="185"/>
        <v>0</v>
      </c>
      <c r="DS113">
        <f t="shared" si="186"/>
        <v>0</v>
      </c>
      <c r="DT113">
        <f t="shared" si="187"/>
        <v>0</v>
      </c>
      <c r="DU113">
        <f t="shared" si="188"/>
        <v>0</v>
      </c>
      <c r="DV113">
        <f t="shared" si="189"/>
        <v>0</v>
      </c>
      <c r="DW113">
        <f t="shared" si="190"/>
        <v>0</v>
      </c>
      <c r="DX113">
        <f t="shared" si="191"/>
        <v>0</v>
      </c>
    </row>
    <row r="114" spans="1:128" ht="12.75">
      <c r="A114" s="9">
        <v>1923</v>
      </c>
      <c r="B114" s="30">
        <v>678256</v>
      </c>
      <c r="C114" s="30">
        <v>247</v>
      </c>
      <c r="D114" s="30">
        <v>584227</v>
      </c>
      <c r="E114" s="30">
        <v>337</v>
      </c>
      <c r="F114" s="30">
        <v>418297</v>
      </c>
      <c r="G114" s="30">
        <v>511</v>
      </c>
      <c r="H114" s="30">
        <v>866282</v>
      </c>
      <c r="I114" s="30">
        <v>114</v>
      </c>
      <c r="J114" s="30"/>
      <c r="K114" s="30"/>
      <c r="L114" s="30">
        <v>186033</v>
      </c>
      <c r="M114" s="30">
        <v>311</v>
      </c>
      <c r="N114" s="30">
        <v>885597</v>
      </c>
      <c r="O114" s="30">
        <v>2100</v>
      </c>
      <c r="P114" s="30">
        <v>258175</v>
      </c>
      <c r="Q114" s="30">
        <v>306</v>
      </c>
      <c r="R114" s="33">
        <f t="shared" si="213"/>
        <v>885597</v>
      </c>
      <c r="S114" s="33">
        <f t="shared" si="214"/>
        <v>2100</v>
      </c>
      <c r="T114" s="43">
        <f t="shared" si="207"/>
        <v>76.58743198091231</v>
      </c>
      <c r="U114" s="43">
        <f t="shared" si="208"/>
        <v>11.761904761904763</v>
      </c>
      <c r="V114" s="43">
        <f t="shared" si="234"/>
        <v>44.174668371408536</v>
      </c>
      <c r="W114" s="43">
        <f t="shared" si="215"/>
        <v>65.96984858801463</v>
      </c>
      <c r="X114" s="43">
        <f t="shared" si="216"/>
        <v>16.047619047619047</v>
      </c>
      <c r="Y114" s="43">
        <f t="shared" si="235"/>
        <v>41.00873381781684</v>
      </c>
      <c r="Z114" s="43">
        <f t="shared" si="217"/>
        <v>47.23333525294237</v>
      </c>
      <c r="AA114" s="43">
        <f t="shared" si="218"/>
        <v>24.333333333333336</v>
      </c>
      <c r="AB114" s="43">
        <f t="shared" si="236"/>
        <v>35.783334293137855</v>
      </c>
      <c r="AC114" s="43">
        <f t="shared" si="219"/>
        <v>97.81898538500018</v>
      </c>
      <c r="AD114" s="43">
        <f t="shared" si="220"/>
        <v>5.428571428571429</v>
      </c>
      <c r="AE114" s="43">
        <f t="shared" si="237"/>
        <v>51.6237784067858</v>
      </c>
      <c r="AF114" s="43"/>
      <c r="AG114" s="43"/>
      <c r="AH114" s="43"/>
      <c r="AI114" s="43">
        <f t="shared" si="243"/>
        <v>21.006507474618815</v>
      </c>
      <c r="AJ114" s="43">
        <f t="shared" si="244"/>
        <v>14.809523809523808</v>
      </c>
      <c r="AK114" s="43">
        <f t="shared" si="245"/>
        <v>17.908015642071312</v>
      </c>
      <c r="AL114" s="43">
        <f t="shared" si="221"/>
        <v>100</v>
      </c>
      <c r="AM114" s="43">
        <f t="shared" si="222"/>
        <v>100</v>
      </c>
      <c r="AN114" s="43">
        <f t="shared" si="146"/>
        <v>100</v>
      </c>
      <c r="AO114" s="43">
        <f t="shared" si="203"/>
        <v>29.152650697777883</v>
      </c>
      <c r="AP114" s="43">
        <f t="shared" si="204"/>
        <v>14.571428571428571</v>
      </c>
      <c r="AQ114" s="43">
        <f t="shared" si="205"/>
        <v>21.862039634603228</v>
      </c>
      <c r="AR114" s="3"/>
      <c r="AS114" s="11">
        <v>1923</v>
      </c>
      <c r="AT114" s="28">
        <f t="shared" si="238"/>
        <v>1.146028860303302</v>
      </c>
      <c r="AU114" s="28"/>
      <c r="AV114" s="28"/>
      <c r="AW114" s="28">
        <f t="shared" si="149"/>
        <v>2.4385049400514176</v>
      </c>
      <c r="AX114" s="28"/>
      <c r="AY114" s="28"/>
      <c r="AZ114" s="28"/>
      <c r="BA114" s="28"/>
      <c r="BB114" s="28">
        <f t="shared" si="223"/>
        <v>2.794597037291098</v>
      </c>
      <c r="BC114" s="28"/>
      <c r="BD114" s="28">
        <f t="shared" si="200"/>
        <v>1.9981741700667295</v>
      </c>
      <c r="BE114" s="28"/>
      <c r="BF114" s="28"/>
      <c r="BG114" s="28">
        <f t="shared" si="224"/>
        <v>5.584091615660081</v>
      </c>
      <c r="BH114" s="28">
        <f t="shared" si="110"/>
        <v>2.2899652668090704</v>
      </c>
      <c r="BI114" s="28"/>
      <c r="BJ114" s="28">
        <f t="shared" si="239"/>
        <v>4.574138628937441</v>
      </c>
      <c r="BK114" s="28">
        <f t="shared" si="240"/>
        <v>1.8757963347988917</v>
      </c>
      <c r="BL114" s="28">
        <f t="shared" si="241"/>
        <v>1.0772014704881283</v>
      </c>
      <c r="BM114" s="28">
        <f t="shared" si="242"/>
        <v>2.0206105701816077</v>
      </c>
      <c r="BN114" s="11">
        <v>1923</v>
      </c>
      <c r="BO114">
        <f t="shared" si="151"/>
        <v>0</v>
      </c>
      <c r="BP114">
        <f t="shared" si="127"/>
        <v>0</v>
      </c>
      <c r="BQ114">
        <f t="shared" si="128"/>
        <v>0</v>
      </c>
      <c r="BR114">
        <f t="shared" si="129"/>
        <v>0</v>
      </c>
      <c r="BS114">
        <f t="shared" si="130"/>
        <v>0</v>
      </c>
      <c r="BT114">
        <f t="shared" si="131"/>
        <v>0</v>
      </c>
      <c r="BU114">
        <f t="shared" si="132"/>
        <v>0</v>
      </c>
      <c r="BV114">
        <f t="shared" si="133"/>
        <v>0</v>
      </c>
      <c r="BW114">
        <f t="shared" si="134"/>
        <v>1</v>
      </c>
      <c r="BX114">
        <f t="shared" si="135"/>
        <v>0</v>
      </c>
      <c r="BY114">
        <f t="shared" si="136"/>
        <v>0</v>
      </c>
      <c r="BZ114">
        <f t="shared" si="137"/>
        <v>0</v>
      </c>
      <c r="CA114">
        <f t="shared" si="138"/>
        <v>0</v>
      </c>
      <c r="CB114">
        <f t="shared" si="139"/>
        <v>1</v>
      </c>
      <c r="CC114">
        <f t="shared" si="140"/>
        <v>0</v>
      </c>
      <c r="CD114">
        <f t="shared" si="141"/>
        <v>0</v>
      </c>
      <c r="CE114">
        <f t="shared" si="142"/>
        <v>1</v>
      </c>
      <c r="CF114">
        <f t="shared" si="143"/>
        <v>0</v>
      </c>
      <c r="CG114">
        <f t="shared" si="144"/>
        <v>0</v>
      </c>
      <c r="CH114">
        <f t="shared" si="145"/>
        <v>0</v>
      </c>
      <c r="CI114" s="11">
        <v>1923</v>
      </c>
      <c r="CJ114">
        <f t="shared" si="152"/>
        <v>0</v>
      </c>
      <c r="CK114">
        <f t="shared" si="153"/>
        <v>0</v>
      </c>
      <c r="CL114">
        <f t="shared" si="154"/>
        <v>0</v>
      </c>
      <c r="CM114">
        <f t="shared" si="155"/>
        <v>0</v>
      </c>
      <c r="CN114">
        <f t="shared" si="156"/>
        <v>0</v>
      </c>
      <c r="CO114">
        <f t="shared" si="157"/>
        <v>0</v>
      </c>
      <c r="CP114">
        <f t="shared" si="158"/>
        <v>0</v>
      </c>
      <c r="CQ114">
        <f t="shared" si="159"/>
        <v>0</v>
      </c>
      <c r="CR114">
        <f t="shared" si="160"/>
        <v>1</v>
      </c>
      <c r="CS114">
        <f t="shared" si="161"/>
        <v>0</v>
      </c>
      <c r="CT114">
        <f t="shared" si="162"/>
        <v>0</v>
      </c>
      <c r="CU114">
        <f t="shared" si="163"/>
        <v>0</v>
      </c>
      <c r="CV114">
        <f t="shared" si="164"/>
        <v>0</v>
      </c>
      <c r="CW114">
        <f t="shared" si="165"/>
        <v>1</v>
      </c>
      <c r="CX114">
        <f t="shared" si="166"/>
        <v>0</v>
      </c>
      <c r="CY114">
        <f t="shared" si="167"/>
        <v>0</v>
      </c>
      <c r="CZ114">
        <f t="shared" si="168"/>
        <v>1</v>
      </c>
      <c r="DA114">
        <f t="shared" si="169"/>
        <v>0</v>
      </c>
      <c r="DB114">
        <f t="shared" si="170"/>
        <v>0</v>
      </c>
      <c r="DC114">
        <f t="shared" si="171"/>
        <v>0</v>
      </c>
      <c r="DD114" s="11">
        <v>1923</v>
      </c>
      <c r="DE114">
        <f t="shared" si="172"/>
        <v>0</v>
      </c>
      <c r="DF114">
        <f t="shared" si="173"/>
        <v>0</v>
      </c>
      <c r="DG114">
        <f t="shared" si="174"/>
        <v>0</v>
      </c>
      <c r="DH114">
        <f t="shared" si="175"/>
        <v>0</v>
      </c>
      <c r="DI114">
        <f t="shared" si="176"/>
        <v>0</v>
      </c>
      <c r="DJ114">
        <f t="shared" si="177"/>
        <v>0</v>
      </c>
      <c r="DK114">
        <f t="shared" si="178"/>
        <v>0</v>
      </c>
      <c r="DL114">
        <f t="shared" si="179"/>
        <v>0</v>
      </c>
      <c r="DM114">
        <f t="shared" si="180"/>
        <v>0</v>
      </c>
      <c r="DN114">
        <f t="shared" si="181"/>
        <v>0</v>
      </c>
      <c r="DO114">
        <f t="shared" si="182"/>
        <v>0</v>
      </c>
      <c r="DP114">
        <f t="shared" si="183"/>
        <v>0</v>
      </c>
      <c r="DQ114">
        <f t="shared" si="184"/>
        <v>0</v>
      </c>
      <c r="DR114">
        <f t="shared" si="185"/>
        <v>0</v>
      </c>
      <c r="DS114">
        <f t="shared" si="186"/>
        <v>0</v>
      </c>
      <c r="DT114">
        <f t="shared" si="187"/>
        <v>0</v>
      </c>
      <c r="DU114">
        <f t="shared" si="188"/>
        <v>1</v>
      </c>
      <c r="DV114">
        <f t="shared" si="189"/>
        <v>0</v>
      </c>
      <c r="DW114">
        <f t="shared" si="190"/>
        <v>0</v>
      </c>
      <c r="DX114">
        <f t="shared" si="191"/>
        <v>0</v>
      </c>
    </row>
    <row r="115" spans="1:128" ht="12.75">
      <c r="A115" s="9">
        <v>1924</v>
      </c>
      <c r="B115" s="30">
        <v>570142</v>
      </c>
      <c r="C115" s="30">
        <v>261</v>
      </c>
      <c r="D115" s="30">
        <v>584242</v>
      </c>
      <c r="E115" s="30">
        <v>337</v>
      </c>
      <c r="F115" s="30">
        <v>261851</v>
      </c>
      <c r="G115" s="30">
        <v>479</v>
      </c>
      <c r="H115" s="30">
        <v>118739</v>
      </c>
      <c r="I115" s="30">
        <v>114</v>
      </c>
      <c r="J115" s="30"/>
      <c r="K115" s="30"/>
      <c r="L115" s="30">
        <v>175163</v>
      </c>
      <c r="M115" s="30">
        <v>380</v>
      </c>
      <c r="N115" s="30">
        <v>835358</v>
      </c>
      <c r="O115" s="30">
        <v>562</v>
      </c>
      <c r="P115" s="30">
        <v>204128</v>
      </c>
      <c r="Q115" s="30">
        <v>306</v>
      </c>
      <c r="R115" s="33">
        <f t="shared" si="213"/>
        <v>835358</v>
      </c>
      <c r="S115" s="33">
        <f t="shared" si="214"/>
        <v>562</v>
      </c>
      <c r="T115" s="43">
        <f t="shared" si="207"/>
        <v>68.25121684355689</v>
      </c>
      <c r="U115" s="43">
        <f t="shared" si="208"/>
        <v>46.44128113879004</v>
      </c>
      <c r="V115" s="43">
        <f t="shared" si="234"/>
        <v>57.34624899117347</v>
      </c>
      <c r="W115" s="43">
        <f t="shared" si="215"/>
        <v>69.93911592395116</v>
      </c>
      <c r="X115" s="43">
        <f t="shared" si="216"/>
        <v>59.9644128113879</v>
      </c>
      <c r="Y115" s="43">
        <f t="shared" si="235"/>
        <v>64.95176436766954</v>
      </c>
      <c r="Z115" s="43">
        <f t="shared" si="217"/>
        <v>31.3459618510866</v>
      </c>
      <c r="AA115" s="43">
        <f t="shared" si="218"/>
        <v>85.23131672597864</v>
      </c>
      <c r="AB115" s="43">
        <f t="shared" si="236"/>
        <v>58.28863928853262</v>
      </c>
      <c r="AC115" s="43">
        <f t="shared" si="219"/>
        <v>14.21414531254863</v>
      </c>
      <c r="AD115" s="43">
        <f t="shared" si="220"/>
        <v>20.284697508896798</v>
      </c>
      <c r="AE115" s="43">
        <f t="shared" si="237"/>
        <v>17.249421410722714</v>
      </c>
      <c r="AF115" s="43"/>
      <c r="AG115" s="43"/>
      <c r="AH115" s="43"/>
      <c r="AI115" s="43">
        <f t="shared" si="243"/>
        <v>20.968614653837037</v>
      </c>
      <c r="AJ115" s="43">
        <f t="shared" si="244"/>
        <v>67.61565836298932</v>
      </c>
      <c r="AK115" s="43">
        <f t="shared" si="245"/>
        <v>44.29213650841318</v>
      </c>
      <c r="AL115" s="43">
        <f t="shared" si="221"/>
        <v>100</v>
      </c>
      <c r="AM115" s="43">
        <f t="shared" si="222"/>
        <v>100</v>
      </c>
      <c r="AN115" s="43">
        <f t="shared" si="146"/>
        <v>100</v>
      </c>
      <c r="AO115" s="43">
        <f t="shared" si="203"/>
        <v>24.435990317923572</v>
      </c>
      <c r="AP115" s="43">
        <f t="shared" si="204"/>
        <v>54.44839857651246</v>
      </c>
      <c r="AQ115" s="43">
        <f t="shared" si="205"/>
        <v>39.442194447218014</v>
      </c>
      <c r="AR115" s="3"/>
      <c r="AS115" s="11">
        <v>1924</v>
      </c>
      <c r="AT115" s="28">
        <f t="shared" si="238"/>
        <v>1.1143125857880127</v>
      </c>
      <c r="AU115" s="28"/>
      <c r="AV115" s="28"/>
      <c r="AW115" s="28">
        <f t="shared" si="149"/>
        <v>1.5396040580812322</v>
      </c>
      <c r="AX115" s="28"/>
      <c r="AY115" s="28"/>
      <c r="AZ115" s="28"/>
      <c r="BA115" s="28"/>
      <c r="BB115" s="28">
        <f t="shared" si="223"/>
        <v>1.7156001790502156</v>
      </c>
      <c r="BC115" s="28"/>
      <c r="BD115" s="28">
        <f t="shared" si="200"/>
        <v>1.316004236496039</v>
      </c>
      <c r="BE115" s="28"/>
      <c r="BF115" s="28"/>
      <c r="BG115" s="28">
        <f t="shared" si="224"/>
        <v>2.257737103763447</v>
      </c>
      <c r="BH115" s="28">
        <f t="shared" si="110"/>
        <v>1.4664400836778808</v>
      </c>
      <c r="BI115" s="28"/>
      <c r="BJ115" s="28">
        <f t="shared" si="239"/>
        <v>2.5353558898407926</v>
      </c>
      <c r="BK115" s="28">
        <f t="shared" si="240"/>
        <v>1.646758383451223</v>
      </c>
      <c r="BL115" s="28">
        <f t="shared" si="241"/>
        <v>1.1326244612383747</v>
      </c>
      <c r="BM115" s="28">
        <f t="shared" si="242"/>
        <v>1.4539315014004826</v>
      </c>
      <c r="BN115" s="11">
        <v>1924</v>
      </c>
      <c r="BO115">
        <f t="shared" si="151"/>
        <v>0</v>
      </c>
      <c r="BP115">
        <f t="shared" si="127"/>
        <v>0</v>
      </c>
      <c r="BQ115">
        <f t="shared" si="128"/>
        <v>0</v>
      </c>
      <c r="BR115">
        <f t="shared" si="129"/>
        <v>0</v>
      </c>
      <c r="BS115">
        <f t="shared" si="130"/>
        <v>0</v>
      </c>
      <c r="BT115">
        <f t="shared" si="131"/>
        <v>0</v>
      </c>
      <c r="BU115">
        <f t="shared" si="132"/>
        <v>0</v>
      </c>
      <c r="BV115">
        <f t="shared" si="133"/>
        <v>0</v>
      </c>
      <c r="BW115">
        <f t="shared" si="134"/>
        <v>0</v>
      </c>
      <c r="BX115">
        <f t="shared" si="135"/>
        <v>0</v>
      </c>
      <c r="BY115">
        <f t="shared" si="136"/>
        <v>0</v>
      </c>
      <c r="BZ115">
        <f t="shared" si="137"/>
        <v>0</v>
      </c>
      <c r="CA115">
        <f t="shared" si="138"/>
        <v>0</v>
      </c>
      <c r="CB115">
        <f t="shared" si="139"/>
        <v>0</v>
      </c>
      <c r="CC115">
        <f t="shared" si="140"/>
        <v>0</v>
      </c>
      <c r="CD115">
        <f t="shared" si="141"/>
        <v>0</v>
      </c>
      <c r="CE115">
        <f t="shared" si="142"/>
        <v>1</v>
      </c>
      <c r="CF115">
        <f t="shared" si="143"/>
        <v>0</v>
      </c>
      <c r="CG115">
        <f t="shared" si="144"/>
        <v>0</v>
      </c>
      <c r="CH115">
        <f t="shared" si="145"/>
        <v>0</v>
      </c>
      <c r="CI115" s="11">
        <v>1924</v>
      </c>
      <c r="CJ115">
        <f t="shared" si="152"/>
        <v>0</v>
      </c>
      <c r="CK115">
        <f t="shared" si="153"/>
        <v>0</v>
      </c>
      <c r="CL115">
        <f t="shared" si="154"/>
        <v>0</v>
      </c>
      <c r="CM115">
        <f t="shared" si="155"/>
        <v>0</v>
      </c>
      <c r="CN115">
        <f t="shared" si="156"/>
        <v>0</v>
      </c>
      <c r="CO115">
        <f t="shared" si="157"/>
        <v>0</v>
      </c>
      <c r="CP115">
        <f t="shared" si="158"/>
        <v>0</v>
      </c>
      <c r="CQ115">
        <f t="shared" si="159"/>
        <v>0</v>
      </c>
      <c r="CR115">
        <f t="shared" si="160"/>
        <v>0</v>
      </c>
      <c r="CS115">
        <f t="shared" si="161"/>
        <v>0</v>
      </c>
      <c r="CT115">
        <f t="shared" si="162"/>
        <v>0</v>
      </c>
      <c r="CU115">
        <f t="shared" si="163"/>
        <v>0</v>
      </c>
      <c r="CV115">
        <f t="shared" si="164"/>
        <v>0</v>
      </c>
      <c r="CW115">
        <f t="shared" si="165"/>
        <v>0</v>
      </c>
      <c r="CX115">
        <f t="shared" si="166"/>
        <v>0</v>
      </c>
      <c r="CY115">
        <f t="shared" si="167"/>
        <v>0</v>
      </c>
      <c r="CZ115">
        <f t="shared" si="168"/>
        <v>1</v>
      </c>
      <c r="DA115">
        <f t="shared" si="169"/>
        <v>0</v>
      </c>
      <c r="DB115">
        <f t="shared" si="170"/>
        <v>0</v>
      </c>
      <c r="DC115">
        <f t="shared" si="171"/>
        <v>0</v>
      </c>
      <c r="DD115" s="11">
        <v>1924</v>
      </c>
      <c r="DE115">
        <f t="shared" si="172"/>
        <v>0</v>
      </c>
      <c r="DF115">
        <f t="shared" si="173"/>
        <v>0</v>
      </c>
      <c r="DG115">
        <f t="shared" si="174"/>
        <v>0</v>
      </c>
      <c r="DH115">
        <f t="shared" si="175"/>
        <v>0</v>
      </c>
      <c r="DI115">
        <f t="shared" si="176"/>
        <v>0</v>
      </c>
      <c r="DJ115">
        <f t="shared" si="177"/>
        <v>0</v>
      </c>
      <c r="DK115">
        <f t="shared" si="178"/>
        <v>0</v>
      </c>
      <c r="DL115">
        <f t="shared" si="179"/>
        <v>0</v>
      </c>
      <c r="DM115">
        <f t="shared" si="180"/>
        <v>0</v>
      </c>
      <c r="DN115">
        <f t="shared" si="181"/>
        <v>0</v>
      </c>
      <c r="DO115">
        <f t="shared" si="182"/>
        <v>0</v>
      </c>
      <c r="DP115">
        <f t="shared" si="183"/>
        <v>0</v>
      </c>
      <c r="DQ115">
        <f t="shared" si="184"/>
        <v>0</v>
      </c>
      <c r="DR115">
        <f t="shared" si="185"/>
        <v>0</v>
      </c>
      <c r="DS115">
        <f t="shared" si="186"/>
        <v>0</v>
      </c>
      <c r="DT115">
        <f t="shared" si="187"/>
        <v>0</v>
      </c>
      <c r="DU115">
        <f t="shared" si="188"/>
        <v>1</v>
      </c>
      <c r="DV115">
        <f t="shared" si="189"/>
        <v>0</v>
      </c>
      <c r="DW115">
        <f t="shared" si="190"/>
        <v>0</v>
      </c>
      <c r="DX115">
        <f t="shared" si="191"/>
        <v>0</v>
      </c>
    </row>
    <row r="116" spans="1:128" ht="12.75">
      <c r="A116" s="9">
        <v>1925</v>
      </c>
      <c r="B116" s="30">
        <v>589706</v>
      </c>
      <c r="C116" s="30">
        <v>252</v>
      </c>
      <c r="D116" s="30">
        <v>580411</v>
      </c>
      <c r="E116" s="30">
        <v>342</v>
      </c>
      <c r="F116" s="30">
        <v>324761</v>
      </c>
      <c r="G116" s="30">
        <v>475</v>
      </c>
      <c r="H116" s="30">
        <v>147858</v>
      </c>
      <c r="I116" s="30">
        <v>114</v>
      </c>
      <c r="J116" s="30"/>
      <c r="K116" s="30"/>
      <c r="L116" s="30">
        <v>160126</v>
      </c>
      <c r="M116" s="30">
        <v>299</v>
      </c>
      <c r="N116" s="30">
        <v>1447885</v>
      </c>
      <c r="O116" s="30">
        <v>562</v>
      </c>
      <c r="P116" s="30">
        <v>181598</v>
      </c>
      <c r="Q116" s="30">
        <v>306</v>
      </c>
      <c r="R116" s="33">
        <f t="shared" si="213"/>
        <v>1447885</v>
      </c>
      <c r="S116" s="33">
        <f t="shared" si="214"/>
        <v>562</v>
      </c>
      <c r="T116" s="43">
        <f t="shared" si="207"/>
        <v>40.72878716196383</v>
      </c>
      <c r="U116" s="43">
        <f t="shared" si="208"/>
        <v>44.83985765124555</v>
      </c>
      <c r="V116" s="43">
        <f t="shared" si="234"/>
        <v>42.78432240660469</v>
      </c>
      <c r="W116" s="43">
        <f t="shared" si="215"/>
        <v>40.08681628720513</v>
      </c>
      <c r="X116" s="43">
        <f t="shared" si="216"/>
        <v>60.854092526690394</v>
      </c>
      <c r="Y116" s="43">
        <f t="shared" si="235"/>
        <v>50.470454406947766</v>
      </c>
      <c r="Z116" s="43">
        <f t="shared" si="217"/>
        <v>22.430027246639064</v>
      </c>
      <c r="AA116" s="43">
        <f t="shared" si="218"/>
        <v>84.51957295373666</v>
      </c>
      <c r="AB116" s="43">
        <f t="shared" si="236"/>
        <v>53.47480010018786</v>
      </c>
      <c r="AC116" s="43">
        <f t="shared" si="219"/>
        <v>10.21199888112661</v>
      </c>
      <c r="AD116" s="43">
        <f t="shared" si="220"/>
        <v>20.284697508896798</v>
      </c>
      <c r="AE116" s="43">
        <f t="shared" si="237"/>
        <v>15.248348195011705</v>
      </c>
      <c r="AF116" s="43"/>
      <c r="AG116" s="43"/>
      <c r="AH116" s="43"/>
      <c r="AI116" s="43">
        <f t="shared" si="243"/>
        <v>11.059303743045891</v>
      </c>
      <c r="AJ116" s="43">
        <f t="shared" si="244"/>
        <v>53.20284697508897</v>
      </c>
      <c r="AK116" s="43">
        <f t="shared" si="245"/>
        <v>32.13107535906743</v>
      </c>
      <c r="AL116" s="43">
        <f t="shared" si="221"/>
        <v>100</v>
      </c>
      <c r="AM116" s="43">
        <f t="shared" si="222"/>
        <v>100</v>
      </c>
      <c r="AN116" s="43">
        <f t="shared" si="146"/>
        <v>100</v>
      </c>
      <c r="AO116" s="43">
        <f t="shared" si="203"/>
        <v>12.54229445018078</v>
      </c>
      <c r="AP116" s="43">
        <f t="shared" si="204"/>
        <v>54.44839857651246</v>
      </c>
      <c r="AQ116" s="43">
        <f t="shared" si="205"/>
        <v>33.49534651334662</v>
      </c>
      <c r="AR116" s="3"/>
      <c r="AS116" s="11">
        <v>1925</v>
      </c>
      <c r="AT116" s="28">
        <f t="shared" si="238"/>
        <v>1.059526820761624</v>
      </c>
      <c r="AU116" s="28"/>
      <c r="AV116" s="28"/>
      <c r="AW116" s="28">
        <f t="shared" si="149"/>
        <v>1.9813572351398128</v>
      </c>
      <c r="AX116" s="28"/>
      <c r="AY116" s="28"/>
      <c r="AZ116" s="28"/>
      <c r="BA116" s="28"/>
      <c r="BB116" s="28">
        <f t="shared" si="223"/>
        <v>1.870039716140027</v>
      </c>
      <c r="BC116" s="28"/>
      <c r="BD116" s="28">
        <f t="shared" si="200"/>
        <v>1.6642704765589866</v>
      </c>
      <c r="BE116" s="28"/>
      <c r="BF116" s="28"/>
      <c r="BG116" s="28">
        <f t="shared" si="224"/>
        <v>3.1122518895645945</v>
      </c>
      <c r="BH116" s="28">
        <f t="shared" si="110"/>
        <v>1.570767670952069</v>
      </c>
      <c r="BI116" s="28"/>
      <c r="BJ116" s="28">
        <f t="shared" si="239"/>
        <v>2.985489341337425</v>
      </c>
      <c r="BK116" s="28">
        <f t="shared" si="240"/>
        <v>1.5067900368439902</v>
      </c>
      <c r="BL116" s="28">
        <f t="shared" si="241"/>
        <v>1.1796483283595618</v>
      </c>
      <c r="BM116" s="28">
        <f t="shared" si="242"/>
        <v>1.2773213852126224</v>
      </c>
      <c r="BN116" s="11">
        <v>1925</v>
      </c>
      <c r="BO116">
        <f t="shared" si="151"/>
        <v>0</v>
      </c>
      <c r="BP116">
        <f t="shared" si="127"/>
        <v>0</v>
      </c>
      <c r="BQ116">
        <f t="shared" si="128"/>
        <v>0</v>
      </c>
      <c r="BR116">
        <f t="shared" si="129"/>
        <v>0</v>
      </c>
      <c r="BS116">
        <f t="shared" si="130"/>
        <v>0</v>
      </c>
      <c r="BT116">
        <f t="shared" si="131"/>
        <v>0</v>
      </c>
      <c r="BU116">
        <f t="shared" si="132"/>
        <v>0</v>
      </c>
      <c r="BV116">
        <f t="shared" si="133"/>
        <v>0</v>
      </c>
      <c r="BW116">
        <f t="shared" si="134"/>
        <v>0</v>
      </c>
      <c r="BX116">
        <f t="shared" si="135"/>
        <v>0</v>
      </c>
      <c r="BY116">
        <f t="shared" si="136"/>
        <v>0</v>
      </c>
      <c r="BZ116">
        <f t="shared" si="137"/>
        <v>0</v>
      </c>
      <c r="CA116">
        <f t="shared" si="138"/>
        <v>0</v>
      </c>
      <c r="CB116">
        <f t="shared" si="139"/>
        <v>1</v>
      </c>
      <c r="CC116">
        <f t="shared" si="140"/>
        <v>0</v>
      </c>
      <c r="CD116">
        <f t="shared" si="141"/>
        <v>0</v>
      </c>
      <c r="CE116">
        <f t="shared" si="142"/>
        <v>1</v>
      </c>
      <c r="CF116">
        <f t="shared" si="143"/>
        <v>0</v>
      </c>
      <c r="CG116">
        <f t="shared" si="144"/>
        <v>0</v>
      </c>
      <c r="CH116">
        <f t="shared" si="145"/>
        <v>0</v>
      </c>
      <c r="CI116" s="11">
        <v>1925</v>
      </c>
      <c r="CJ116">
        <f t="shared" si="152"/>
        <v>0</v>
      </c>
      <c r="CK116">
        <f t="shared" si="153"/>
        <v>0</v>
      </c>
      <c r="CL116">
        <f t="shared" si="154"/>
        <v>0</v>
      </c>
      <c r="CM116">
        <f t="shared" si="155"/>
        <v>0</v>
      </c>
      <c r="CN116">
        <f t="shared" si="156"/>
        <v>0</v>
      </c>
      <c r="CO116">
        <f t="shared" si="157"/>
        <v>0</v>
      </c>
      <c r="CP116">
        <f t="shared" si="158"/>
        <v>0</v>
      </c>
      <c r="CQ116">
        <f t="shared" si="159"/>
        <v>0</v>
      </c>
      <c r="CR116">
        <f t="shared" si="160"/>
        <v>0</v>
      </c>
      <c r="CS116">
        <f t="shared" si="161"/>
        <v>0</v>
      </c>
      <c r="CT116">
        <f t="shared" si="162"/>
        <v>0</v>
      </c>
      <c r="CU116">
        <f t="shared" si="163"/>
        <v>0</v>
      </c>
      <c r="CV116">
        <f t="shared" si="164"/>
        <v>0</v>
      </c>
      <c r="CW116">
        <f t="shared" si="165"/>
        <v>0</v>
      </c>
      <c r="CX116">
        <f t="shared" si="166"/>
        <v>0</v>
      </c>
      <c r="CY116">
        <f t="shared" si="167"/>
        <v>0</v>
      </c>
      <c r="CZ116">
        <f t="shared" si="168"/>
        <v>1</v>
      </c>
      <c r="DA116">
        <f t="shared" si="169"/>
        <v>0</v>
      </c>
      <c r="DB116">
        <f t="shared" si="170"/>
        <v>0</v>
      </c>
      <c r="DC116">
        <f t="shared" si="171"/>
        <v>0</v>
      </c>
      <c r="DD116" s="11">
        <v>1925</v>
      </c>
      <c r="DE116">
        <f t="shared" si="172"/>
        <v>0</v>
      </c>
      <c r="DF116">
        <f t="shared" si="173"/>
        <v>0</v>
      </c>
      <c r="DG116">
        <f t="shared" si="174"/>
        <v>0</v>
      </c>
      <c r="DH116">
        <f t="shared" si="175"/>
        <v>0</v>
      </c>
      <c r="DI116">
        <f t="shared" si="176"/>
        <v>0</v>
      </c>
      <c r="DJ116">
        <f t="shared" si="177"/>
        <v>0</v>
      </c>
      <c r="DK116">
        <f t="shared" si="178"/>
        <v>0</v>
      </c>
      <c r="DL116">
        <f t="shared" si="179"/>
        <v>0</v>
      </c>
      <c r="DM116">
        <f t="shared" si="180"/>
        <v>0</v>
      </c>
      <c r="DN116">
        <f t="shared" si="181"/>
        <v>0</v>
      </c>
      <c r="DO116">
        <f t="shared" si="182"/>
        <v>0</v>
      </c>
      <c r="DP116">
        <f t="shared" si="183"/>
        <v>0</v>
      </c>
      <c r="DQ116">
        <f t="shared" si="184"/>
        <v>0</v>
      </c>
      <c r="DR116">
        <f t="shared" si="185"/>
        <v>0</v>
      </c>
      <c r="DS116">
        <f t="shared" si="186"/>
        <v>0</v>
      </c>
      <c r="DT116">
        <f t="shared" si="187"/>
        <v>0</v>
      </c>
      <c r="DU116">
        <f t="shared" si="188"/>
        <v>1</v>
      </c>
      <c r="DV116">
        <f t="shared" si="189"/>
        <v>0</v>
      </c>
      <c r="DW116">
        <f t="shared" si="190"/>
        <v>0</v>
      </c>
      <c r="DX116">
        <f t="shared" si="191"/>
        <v>0</v>
      </c>
    </row>
    <row r="117" spans="1:128" ht="12.75">
      <c r="A117" s="9">
        <v>1926</v>
      </c>
      <c r="B117" s="30">
        <v>558004</v>
      </c>
      <c r="C117" s="30">
        <v>247</v>
      </c>
      <c r="D117" s="30">
        <v>562657</v>
      </c>
      <c r="E117" s="30">
        <v>341</v>
      </c>
      <c r="F117" s="30">
        <v>281326</v>
      </c>
      <c r="G117" s="30">
        <v>471</v>
      </c>
      <c r="H117" s="30">
        <v>156632</v>
      </c>
      <c r="I117" s="30">
        <v>114</v>
      </c>
      <c r="J117" s="30"/>
      <c r="K117" s="30"/>
      <c r="L117" s="30">
        <v>174453</v>
      </c>
      <c r="M117" s="30">
        <v>317</v>
      </c>
      <c r="N117" s="30">
        <v>1724660</v>
      </c>
      <c r="O117" s="30">
        <v>562</v>
      </c>
      <c r="P117" s="30">
        <v>203489</v>
      </c>
      <c r="Q117" s="30">
        <v>302</v>
      </c>
      <c r="R117" s="33">
        <f t="shared" si="213"/>
        <v>1724660</v>
      </c>
      <c r="S117" s="33">
        <f t="shared" si="214"/>
        <v>562</v>
      </c>
      <c r="T117" s="43">
        <f t="shared" si="207"/>
        <v>32.35443507705867</v>
      </c>
      <c r="U117" s="43">
        <f t="shared" si="208"/>
        <v>43.95017793594306</v>
      </c>
      <c r="V117" s="43">
        <f t="shared" si="234"/>
        <v>38.152306506500864</v>
      </c>
      <c r="W117" s="43">
        <f t="shared" si="215"/>
        <v>32.62422738394814</v>
      </c>
      <c r="X117" s="43">
        <f t="shared" si="216"/>
        <v>60.67615658362989</v>
      </c>
      <c r="Y117" s="43">
        <f t="shared" si="235"/>
        <v>46.650191983789014</v>
      </c>
      <c r="Z117" s="43">
        <f t="shared" si="217"/>
        <v>16.31196873586678</v>
      </c>
      <c r="AA117" s="43">
        <f t="shared" si="218"/>
        <v>83.80782918149467</v>
      </c>
      <c r="AB117" s="43">
        <f t="shared" si="236"/>
        <v>50.059898958680726</v>
      </c>
      <c r="AC117" s="43">
        <f t="shared" si="219"/>
        <v>9.081905998863544</v>
      </c>
      <c r="AD117" s="43">
        <f t="shared" si="220"/>
        <v>20.284697508896798</v>
      </c>
      <c r="AE117" s="43">
        <f t="shared" si="237"/>
        <v>14.683301753880171</v>
      </c>
      <c r="AF117" s="43"/>
      <c r="AG117" s="43"/>
      <c r="AH117" s="43"/>
      <c r="AI117" s="43">
        <f t="shared" si="243"/>
        <v>10.115211114074658</v>
      </c>
      <c r="AJ117" s="43">
        <f t="shared" si="244"/>
        <v>56.405693950177934</v>
      </c>
      <c r="AK117" s="43">
        <f t="shared" si="245"/>
        <v>33.260452532126294</v>
      </c>
      <c r="AL117" s="43">
        <f t="shared" si="221"/>
        <v>100</v>
      </c>
      <c r="AM117" s="43">
        <f t="shared" si="222"/>
        <v>100</v>
      </c>
      <c r="AN117" s="43">
        <f t="shared" si="146"/>
        <v>100</v>
      </c>
      <c r="AO117" s="43">
        <f t="shared" si="203"/>
        <v>11.798789326591908</v>
      </c>
      <c r="AP117" s="43">
        <f t="shared" si="204"/>
        <v>53.736654804270465</v>
      </c>
      <c r="AQ117" s="43">
        <f t="shared" si="205"/>
        <v>32.76772206543119</v>
      </c>
      <c r="AR117" s="3"/>
      <c r="AS117" s="11">
        <v>1926</v>
      </c>
      <c r="AT117" s="28">
        <f t="shared" si="238"/>
        <v>1.0730909526819652</v>
      </c>
      <c r="AU117" s="28"/>
      <c r="AV117" s="28"/>
      <c r="AW117" s="28">
        <f t="shared" si="149"/>
        <v>2.143613900554795</v>
      </c>
      <c r="AX117" s="28"/>
      <c r="AY117" s="28"/>
      <c r="AZ117" s="28"/>
      <c r="BA117" s="28"/>
      <c r="BB117" s="28">
        <f t="shared" si="223"/>
        <v>1.9976069085265167</v>
      </c>
      <c r="BC117" s="28"/>
      <c r="BD117" s="28">
        <f t="shared" si="200"/>
        <v>1.5050877287471611</v>
      </c>
      <c r="BE117" s="28"/>
      <c r="BF117" s="28"/>
      <c r="BG117" s="28">
        <f t="shared" si="224"/>
        <v>3.006573644883813</v>
      </c>
      <c r="BH117" s="28">
        <f t="shared" si="110"/>
        <v>1.4025723774723018</v>
      </c>
      <c r="BI117" s="28"/>
      <c r="BJ117" s="28">
        <f t="shared" si="239"/>
        <v>3.051783697393373</v>
      </c>
      <c r="BK117" s="28">
        <f t="shared" si="240"/>
        <v>1.4236629537639833</v>
      </c>
      <c r="BL117" s="28">
        <f t="shared" si="241"/>
        <v>1.222735825312165</v>
      </c>
      <c r="BM117" s="28">
        <f t="shared" si="242"/>
        <v>1.1643258701449444</v>
      </c>
      <c r="BN117" s="11">
        <v>1926</v>
      </c>
      <c r="BO117">
        <f t="shared" si="151"/>
        <v>0</v>
      </c>
      <c r="BP117">
        <f t="shared" si="127"/>
        <v>0</v>
      </c>
      <c r="BQ117">
        <f t="shared" si="128"/>
        <v>0</v>
      </c>
      <c r="BR117">
        <f t="shared" si="129"/>
        <v>0</v>
      </c>
      <c r="BS117">
        <f t="shared" si="130"/>
        <v>0</v>
      </c>
      <c r="BT117">
        <f t="shared" si="131"/>
        <v>0</v>
      </c>
      <c r="BU117">
        <f t="shared" si="132"/>
        <v>0</v>
      </c>
      <c r="BV117">
        <f t="shared" si="133"/>
        <v>0</v>
      </c>
      <c r="BW117">
        <f t="shared" si="134"/>
        <v>0</v>
      </c>
      <c r="BX117">
        <f t="shared" si="135"/>
        <v>0</v>
      </c>
      <c r="BY117">
        <f t="shared" si="136"/>
        <v>0</v>
      </c>
      <c r="BZ117">
        <f t="shared" si="137"/>
        <v>0</v>
      </c>
      <c r="CA117">
        <f t="shared" si="138"/>
        <v>0</v>
      </c>
      <c r="CB117">
        <f t="shared" si="139"/>
        <v>1</v>
      </c>
      <c r="CC117">
        <f t="shared" si="140"/>
        <v>0</v>
      </c>
      <c r="CD117">
        <f t="shared" si="141"/>
        <v>0</v>
      </c>
      <c r="CE117">
        <f t="shared" si="142"/>
        <v>1</v>
      </c>
      <c r="CF117">
        <f t="shared" si="143"/>
        <v>0</v>
      </c>
      <c r="CG117">
        <f t="shared" si="144"/>
        <v>0</v>
      </c>
      <c r="CH117">
        <f t="shared" si="145"/>
        <v>0</v>
      </c>
      <c r="CI117" s="11">
        <v>1926</v>
      </c>
      <c r="CJ117">
        <f t="shared" si="152"/>
        <v>0</v>
      </c>
      <c r="CK117">
        <f t="shared" si="153"/>
        <v>0</v>
      </c>
      <c r="CL117">
        <f t="shared" si="154"/>
        <v>0</v>
      </c>
      <c r="CM117">
        <f t="shared" si="155"/>
        <v>0</v>
      </c>
      <c r="CN117">
        <f t="shared" si="156"/>
        <v>0</v>
      </c>
      <c r="CO117">
        <f t="shared" si="157"/>
        <v>0</v>
      </c>
      <c r="CP117">
        <f t="shared" si="158"/>
        <v>0</v>
      </c>
      <c r="CQ117">
        <f t="shared" si="159"/>
        <v>0</v>
      </c>
      <c r="CR117">
        <f t="shared" si="160"/>
        <v>0</v>
      </c>
      <c r="CS117">
        <f t="shared" si="161"/>
        <v>0</v>
      </c>
      <c r="CT117">
        <f t="shared" si="162"/>
        <v>0</v>
      </c>
      <c r="CU117">
        <f t="shared" si="163"/>
        <v>0</v>
      </c>
      <c r="CV117">
        <f t="shared" si="164"/>
        <v>0</v>
      </c>
      <c r="CW117">
        <f t="shared" si="165"/>
        <v>0</v>
      </c>
      <c r="CX117">
        <f t="shared" si="166"/>
        <v>0</v>
      </c>
      <c r="CY117">
        <f t="shared" si="167"/>
        <v>0</v>
      </c>
      <c r="CZ117">
        <f t="shared" si="168"/>
        <v>1</v>
      </c>
      <c r="DA117">
        <f t="shared" si="169"/>
        <v>0</v>
      </c>
      <c r="DB117">
        <f t="shared" si="170"/>
        <v>0</v>
      </c>
      <c r="DC117">
        <f t="shared" si="171"/>
        <v>0</v>
      </c>
      <c r="DD117" s="11">
        <v>1926</v>
      </c>
      <c r="DE117">
        <f t="shared" si="172"/>
        <v>0</v>
      </c>
      <c r="DF117">
        <f t="shared" si="173"/>
        <v>0</v>
      </c>
      <c r="DG117">
        <f t="shared" si="174"/>
        <v>0</v>
      </c>
      <c r="DH117">
        <f t="shared" si="175"/>
        <v>0</v>
      </c>
      <c r="DI117">
        <f t="shared" si="176"/>
        <v>0</v>
      </c>
      <c r="DJ117">
        <f t="shared" si="177"/>
        <v>0</v>
      </c>
      <c r="DK117">
        <f t="shared" si="178"/>
        <v>0</v>
      </c>
      <c r="DL117">
        <f t="shared" si="179"/>
        <v>0</v>
      </c>
      <c r="DM117">
        <f t="shared" si="180"/>
        <v>0</v>
      </c>
      <c r="DN117">
        <f t="shared" si="181"/>
        <v>0</v>
      </c>
      <c r="DO117">
        <f t="shared" si="182"/>
        <v>0</v>
      </c>
      <c r="DP117">
        <f t="shared" si="183"/>
        <v>0</v>
      </c>
      <c r="DQ117">
        <f t="shared" si="184"/>
        <v>0</v>
      </c>
      <c r="DR117">
        <f t="shared" si="185"/>
        <v>0</v>
      </c>
      <c r="DS117">
        <f t="shared" si="186"/>
        <v>0</v>
      </c>
      <c r="DT117">
        <f t="shared" si="187"/>
        <v>0</v>
      </c>
      <c r="DU117">
        <f t="shared" si="188"/>
        <v>1</v>
      </c>
      <c r="DV117">
        <f t="shared" si="189"/>
        <v>0</v>
      </c>
      <c r="DW117">
        <f t="shared" si="190"/>
        <v>0</v>
      </c>
      <c r="DX117">
        <f t="shared" si="191"/>
        <v>0</v>
      </c>
    </row>
    <row r="118" spans="1:128" ht="12.75">
      <c r="A118" s="9">
        <v>1927</v>
      </c>
      <c r="B118" s="30">
        <v>596501</v>
      </c>
      <c r="C118" s="30">
        <v>249</v>
      </c>
      <c r="D118" s="30">
        <v>567952</v>
      </c>
      <c r="E118" s="30">
        <v>338</v>
      </c>
      <c r="F118" s="30">
        <v>452194</v>
      </c>
      <c r="G118" s="30">
        <v>494</v>
      </c>
      <c r="H118" s="30">
        <v>169185</v>
      </c>
      <c r="I118" s="30">
        <v>114</v>
      </c>
      <c r="J118" s="30"/>
      <c r="K118" s="30"/>
      <c r="L118" s="30">
        <v>296251</v>
      </c>
      <c r="M118" s="30">
        <v>318</v>
      </c>
      <c r="N118" s="30">
        <v>2044459</v>
      </c>
      <c r="O118" s="30">
        <v>562</v>
      </c>
      <c r="P118" s="30">
        <v>233185</v>
      </c>
      <c r="Q118" s="30">
        <v>274</v>
      </c>
      <c r="R118" s="33">
        <f t="shared" si="213"/>
        <v>2044459</v>
      </c>
      <c r="S118" s="33">
        <f t="shared" si="214"/>
        <v>562</v>
      </c>
      <c r="T118" s="43">
        <f t="shared" si="207"/>
        <v>29.176471624033546</v>
      </c>
      <c r="U118" s="43">
        <f t="shared" si="208"/>
        <v>44.30604982206406</v>
      </c>
      <c r="V118" s="43">
        <f t="shared" si="234"/>
        <v>36.7412607230488</v>
      </c>
      <c r="W118" s="43">
        <f t="shared" si="215"/>
        <v>27.78006308759432</v>
      </c>
      <c r="X118" s="43">
        <f t="shared" si="216"/>
        <v>60.14234875444839</v>
      </c>
      <c r="Y118" s="43">
        <f t="shared" si="235"/>
        <v>43.96120592102136</v>
      </c>
      <c r="Z118" s="43">
        <f t="shared" si="217"/>
        <v>22.11802731187077</v>
      </c>
      <c r="AA118" s="43">
        <f t="shared" si="218"/>
        <v>87.90035587188612</v>
      </c>
      <c r="AB118" s="43">
        <f t="shared" si="236"/>
        <v>55.00919159187845</v>
      </c>
      <c r="AC118" s="43">
        <f t="shared" si="219"/>
        <v>8.275294344371789</v>
      </c>
      <c r="AD118" s="43">
        <f t="shared" si="220"/>
        <v>20.284697508896798</v>
      </c>
      <c r="AE118" s="43">
        <f t="shared" si="237"/>
        <v>14.279995926634292</v>
      </c>
      <c r="AF118" s="43"/>
      <c r="AG118" s="43"/>
      <c r="AH118" s="43"/>
      <c r="AI118" s="43">
        <f t="shared" si="243"/>
        <v>14.49043487788212</v>
      </c>
      <c r="AJ118" s="43">
        <f t="shared" si="244"/>
        <v>56.58362989323843</v>
      </c>
      <c r="AK118" s="43">
        <f t="shared" si="245"/>
        <v>35.53703238556027</v>
      </c>
      <c r="AL118" s="43">
        <f t="shared" si="221"/>
        <v>100</v>
      </c>
      <c r="AM118" s="43">
        <f t="shared" si="222"/>
        <v>100</v>
      </c>
      <c r="AN118" s="43">
        <f t="shared" si="146"/>
        <v>100</v>
      </c>
      <c r="AO118" s="43">
        <f t="shared" si="203"/>
        <v>11.405706839804566</v>
      </c>
      <c r="AP118" s="43">
        <f t="shared" si="204"/>
        <v>48.754448398576514</v>
      </c>
      <c r="AQ118" s="43">
        <f t="shared" si="205"/>
        <v>30.08007761919054</v>
      </c>
      <c r="AR118" s="3"/>
      <c r="AS118" s="11">
        <v>1927</v>
      </c>
      <c r="AT118" s="28">
        <f t="shared" si="238"/>
        <v>1.2513121612429237</v>
      </c>
      <c r="AU118" s="28"/>
      <c r="AV118" s="28"/>
      <c r="AW118" s="28">
        <f t="shared" si="149"/>
        <v>2.274732867420773</v>
      </c>
      <c r="AX118" s="28"/>
      <c r="AY118" s="28"/>
      <c r="AZ118" s="28"/>
      <c r="BA118" s="28"/>
      <c r="BB118" s="28">
        <f t="shared" si="223"/>
        <v>1.8178780146764417</v>
      </c>
      <c r="BC118" s="28"/>
      <c r="BD118" s="28">
        <f t="shared" si="200"/>
        <v>1.5479399347434053</v>
      </c>
      <c r="BE118" s="28"/>
      <c r="BF118" s="28"/>
      <c r="BG118" s="28">
        <f t="shared" si="224"/>
        <v>2.813965975409722</v>
      </c>
      <c r="BH118" s="28">
        <f t="shared" si="110"/>
        <v>1.2370533769973453</v>
      </c>
      <c r="BI118" s="28"/>
      <c r="BJ118" s="28">
        <f t="shared" si="239"/>
        <v>3.324459506587238</v>
      </c>
      <c r="BK118" s="28">
        <f t="shared" si="240"/>
        <v>1.4614724894517863</v>
      </c>
      <c r="BL118" s="28">
        <f t="shared" si="241"/>
        <v>1.1965078240617717</v>
      </c>
      <c r="BM118" s="28">
        <f t="shared" si="242"/>
        <v>1.2214483349473988</v>
      </c>
      <c r="BN118" s="11">
        <v>1927</v>
      </c>
      <c r="BO118">
        <f t="shared" si="151"/>
        <v>0</v>
      </c>
      <c r="BP118">
        <f t="shared" si="127"/>
        <v>0</v>
      </c>
      <c r="BQ118">
        <f t="shared" si="128"/>
        <v>0</v>
      </c>
      <c r="BR118">
        <f t="shared" si="129"/>
        <v>0</v>
      </c>
      <c r="BS118">
        <f t="shared" si="130"/>
        <v>0</v>
      </c>
      <c r="BT118">
        <f t="shared" si="131"/>
        <v>0</v>
      </c>
      <c r="BU118">
        <f t="shared" si="132"/>
        <v>0</v>
      </c>
      <c r="BV118">
        <f t="shared" si="133"/>
        <v>0</v>
      </c>
      <c r="BW118">
        <f t="shared" si="134"/>
        <v>0</v>
      </c>
      <c r="BX118">
        <f t="shared" si="135"/>
        <v>0</v>
      </c>
      <c r="BY118">
        <f t="shared" si="136"/>
        <v>0</v>
      </c>
      <c r="BZ118">
        <f t="shared" si="137"/>
        <v>0</v>
      </c>
      <c r="CA118">
        <f t="shared" si="138"/>
        <v>0</v>
      </c>
      <c r="CB118">
        <f t="shared" si="139"/>
        <v>1</v>
      </c>
      <c r="CC118">
        <f t="shared" si="140"/>
        <v>0</v>
      </c>
      <c r="CD118">
        <f t="shared" si="141"/>
        <v>0</v>
      </c>
      <c r="CE118">
        <f t="shared" si="142"/>
        <v>1</v>
      </c>
      <c r="CF118">
        <f t="shared" si="143"/>
        <v>0</v>
      </c>
      <c r="CG118">
        <f t="shared" si="144"/>
        <v>0</v>
      </c>
      <c r="CH118">
        <f t="shared" si="145"/>
        <v>0</v>
      </c>
      <c r="CI118" s="11">
        <v>1927</v>
      </c>
      <c r="CJ118">
        <f t="shared" si="152"/>
        <v>0</v>
      </c>
      <c r="CK118">
        <f t="shared" si="153"/>
        <v>0</v>
      </c>
      <c r="CL118">
        <f t="shared" si="154"/>
        <v>0</v>
      </c>
      <c r="CM118">
        <f t="shared" si="155"/>
        <v>0</v>
      </c>
      <c r="CN118">
        <f t="shared" si="156"/>
        <v>0</v>
      </c>
      <c r="CO118">
        <f t="shared" si="157"/>
        <v>0</v>
      </c>
      <c r="CP118">
        <f t="shared" si="158"/>
        <v>0</v>
      </c>
      <c r="CQ118">
        <f t="shared" si="159"/>
        <v>0</v>
      </c>
      <c r="CR118">
        <f t="shared" si="160"/>
        <v>0</v>
      </c>
      <c r="CS118">
        <f t="shared" si="161"/>
        <v>0</v>
      </c>
      <c r="CT118">
        <f t="shared" si="162"/>
        <v>0</v>
      </c>
      <c r="CU118">
        <f t="shared" si="163"/>
        <v>0</v>
      </c>
      <c r="CV118">
        <f t="shared" si="164"/>
        <v>0</v>
      </c>
      <c r="CW118">
        <f t="shared" si="165"/>
        <v>1</v>
      </c>
      <c r="CX118">
        <f t="shared" si="166"/>
        <v>0</v>
      </c>
      <c r="CY118">
        <f t="shared" si="167"/>
        <v>0</v>
      </c>
      <c r="CZ118">
        <f t="shared" si="168"/>
        <v>1</v>
      </c>
      <c r="DA118">
        <f t="shared" si="169"/>
        <v>0</v>
      </c>
      <c r="DB118">
        <f t="shared" si="170"/>
        <v>0</v>
      </c>
      <c r="DC118">
        <f t="shared" si="171"/>
        <v>0</v>
      </c>
      <c r="DD118" s="11">
        <v>1927</v>
      </c>
      <c r="DE118">
        <f t="shared" si="172"/>
        <v>0</v>
      </c>
      <c r="DF118">
        <f t="shared" si="173"/>
        <v>0</v>
      </c>
      <c r="DG118">
        <f t="shared" si="174"/>
        <v>0</v>
      </c>
      <c r="DH118">
        <f t="shared" si="175"/>
        <v>0</v>
      </c>
      <c r="DI118">
        <f t="shared" si="176"/>
        <v>0</v>
      </c>
      <c r="DJ118">
        <f t="shared" si="177"/>
        <v>0</v>
      </c>
      <c r="DK118">
        <f t="shared" si="178"/>
        <v>0</v>
      </c>
      <c r="DL118">
        <f t="shared" si="179"/>
        <v>0</v>
      </c>
      <c r="DM118">
        <f t="shared" si="180"/>
        <v>0</v>
      </c>
      <c r="DN118">
        <f t="shared" si="181"/>
        <v>0</v>
      </c>
      <c r="DO118">
        <f t="shared" si="182"/>
        <v>0</v>
      </c>
      <c r="DP118">
        <f t="shared" si="183"/>
        <v>0</v>
      </c>
      <c r="DQ118">
        <f t="shared" si="184"/>
        <v>0</v>
      </c>
      <c r="DR118">
        <f t="shared" si="185"/>
        <v>0</v>
      </c>
      <c r="DS118">
        <f t="shared" si="186"/>
        <v>0</v>
      </c>
      <c r="DT118">
        <f t="shared" si="187"/>
        <v>0</v>
      </c>
      <c r="DU118">
        <f t="shared" si="188"/>
        <v>1</v>
      </c>
      <c r="DV118">
        <f t="shared" si="189"/>
        <v>0</v>
      </c>
      <c r="DW118">
        <f t="shared" si="190"/>
        <v>0</v>
      </c>
      <c r="DX118">
        <f t="shared" si="191"/>
        <v>0</v>
      </c>
    </row>
    <row r="119" spans="1:128" ht="12.75">
      <c r="A119" s="9">
        <v>1928</v>
      </c>
      <c r="B119" s="30">
        <v>678100</v>
      </c>
      <c r="C119" s="30">
        <v>251</v>
      </c>
      <c r="D119" s="30">
        <v>542969</v>
      </c>
      <c r="E119" s="30">
        <v>330</v>
      </c>
      <c r="F119" s="30">
        <v>381380</v>
      </c>
      <c r="G119" s="30">
        <v>469</v>
      </c>
      <c r="H119" s="30">
        <v>183045</v>
      </c>
      <c r="I119" s="30">
        <v>114</v>
      </c>
      <c r="J119" s="30"/>
      <c r="K119" s="30"/>
      <c r="L119" s="30">
        <v>258203</v>
      </c>
      <c r="M119" s="30">
        <v>317</v>
      </c>
      <c r="N119" s="30">
        <v>2372196</v>
      </c>
      <c r="O119" s="30">
        <v>562</v>
      </c>
      <c r="P119" s="30">
        <v>240349</v>
      </c>
      <c r="Q119" s="30">
        <v>285</v>
      </c>
      <c r="R119" s="33">
        <f t="shared" si="213"/>
        <v>2372196</v>
      </c>
      <c r="S119" s="33">
        <f t="shared" si="214"/>
        <v>562</v>
      </c>
      <c r="T119" s="43">
        <f t="shared" si="207"/>
        <v>28.58532768793135</v>
      </c>
      <c r="U119" s="43">
        <f t="shared" si="208"/>
        <v>44.661921708185055</v>
      </c>
      <c r="V119" s="43">
        <f t="shared" si="234"/>
        <v>36.6236246980582</v>
      </c>
      <c r="W119" s="43">
        <f t="shared" si="215"/>
        <v>22.88887596134552</v>
      </c>
      <c r="X119" s="43">
        <f t="shared" si="216"/>
        <v>58.718861209964416</v>
      </c>
      <c r="Y119" s="43">
        <f t="shared" si="235"/>
        <v>40.80386858565497</v>
      </c>
      <c r="Z119" s="43">
        <f t="shared" si="217"/>
        <v>16.077086379034448</v>
      </c>
      <c r="AA119" s="43">
        <f t="shared" si="218"/>
        <v>83.45195729537367</v>
      </c>
      <c r="AB119" s="43">
        <f t="shared" si="236"/>
        <v>49.76452183720406</v>
      </c>
      <c r="AC119" s="43">
        <f t="shared" si="219"/>
        <v>7.716267964367193</v>
      </c>
      <c r="AD119" s="43">
        <f t="shared" si="220"/>
        <v>20.284697508896798</v>
      </c>
      <c r="AE119" s="43">
        <f t="shared" si="237"/>
        <v>14.000482736631996</v>
      </c>
      <c r="AF119" s="43"/>
      <c r="AG119" s="43"/>
      <c r="AH119" s="43"/>
      <c r="AI119" s="43">
        <f t="shared" si="243"/>
        <v>10.884555913592301</v>
      </c>
      <c r="AJ119" s="43">
        <f t="shared" si="244"/>
        <v>56.405693950177934</v>
      </c>
      <c r="AK119" s="43">
        <f t="shared" si="245"/>
        <v>33.64512493188512</v>
      </c>
      <c r="AL119" s="43">
        <f t="shared" si="221"/>
        <v>100</v>
      </c>
      <c r="AM119" s="43">
        <f t="shared" si="222"/>
        <v>100</v>
      </c>
      <c r="AN119" s="43">
        <f t="shared" si="146"/>
        <v>100</v>
      </c>
      <c r="AO119" s="43">
        <f t="shared" si="203"/>
        <v>10.131919959396273</v>
      </c>
      <c r="AP119" s="43">
        <f t="shared" si="204"/>
        <v>50.71174377224199</v>
      </c>
      <c r="AQ119" s="43">
        <f t="shared" si="205"/>
        <v>30.42183186581913</v>
      </c>
      <c r="AR119" s="3"/>
      <c r="AS119" s="11">
        <v>1928</v>
      </c>
      <c r="AT119" s="28">
        <f t="shared" si="238"/>
        <v>1.219603031823784</v>
      </c>
      <c r="AU119" s="28"/>
      <c r="AV119" s="28"/>
      <c r="AW119" s="28">
        <f t="shared" si="149"/>
        <v>2.4507480164553823</v>
      </c>
      <c r="AX119" s="28"/>
      <c r="AY119" s="28"/>
      <c r="AZ119" s="28"/>
      <c r="BA119" s="28"/>
      <c r="BB119" s="28">
        <f t="shared" si="223"/>
        <v>2.0094636963886146</v>
      </c>
      <c r="BC119" s="28"/>
      <c r="BD119" s="28">
        <f t="shared" si="200"/>
        <v>1.4791005216343471</v>
      </c>
      <c r="BE119" s="28"/>
      <c r="BF119" s="28"/>
      <c r="BG119" s="28">
        <f t="shared" si="224"/>
        <v>2.972198801533683</v>
      </c>
      <c r="BH119" s="28">
        <f t="shared" si="110"/>
        <v>1.212772093082216</v>
      </c>
      <c r="BI119" s="28"/>
      <c r="BJ119" s="28">
        <f t="shared" si="239"/>
        <v>3.287113032544118</v>
      </c>
      <c r="BK119" s="28">
        <f t="shared" si="240"/>
        <v>1.3412692820612397</v>
      </c>
      <c r="BL119" s="28">
        <f t="shared" si="241"/>
        <v>1.1141406379641718</v>
      </c>
      <c r="BM119" s="28">
        <f t="shared" si="242"/>
        <v>1.2038599404399175</v>
      </c>
      <c r="BN119" s="11">
        <v>1928</v>
      </c>
      <c r="BO119">
        <f t="shared" si="151"/>
        <v>0</v>
      </c>
      <c r="BP119">
        <f t="shared" si="127"/>
        <v>0</v>
      </c>
      <c r="BQ119">
        <f t="shared" si="128"/>
        <v>0</v>
      </c>
      <c r="BR119">
        <f t="shared" si="129"/>
        <v>0</v>
      </c>
      <c r="BS119">
        <f t="shared" si="130"/>
        <v>0</v>
      </c>
      <c r="BT119">
        <f t="shared" si="131"/>
        <v>0</v>
      </c>
      <c r="BU119">
        <f t="shared" si="132"/>
        <v>0</v>
      </c>
      <c r="BV119">
        <f t="shared" si="133"/>
        <v>0</v>
      </c>
      <c r="BW119">
        <f t="shared" si="134"/>
        <v>0</v>
      </c>
      <c r="BX119">
        <f t="shared" si="135"/>
        <v>0</v>
      </c>
      <c r="BY119">
        <f t="shared" si="136"/>
        <v>0</v>
      </c>
      <c r="BZ119">
        <f t="shared" si="137"/>
        <v>0</v>
      </c>
      <c r="CA119">
        <f t="shared" si="138"/>
        <v>0</v>
      </c>
      <c r="CB119">
        <f t="shared" si="139"/>
        <v>1</v>
      </c>
      <c r="CC119">
        <f t="shared" si="140"/>
        <v>0</v>
      </c>
      <c r="CD119">
        <f t="shared" si="141"/>
        <v>0</v>
      </c>
      <c r="CE119">
        <f t="shared" si="142"/>
        <v>1</v>
      </c>
      <c r="CF119">
        <f t="shared" si="143"/>
        <v>0</v>
      </c>
      <c r="CG119">
        <f t="shared" si="144"/>
        <v>0</v>
      </c>
      <c r="CH119">
        <f t="shared" si="145"/>
        <v>0</v>
      </c>
      <c r="CI119" s="11">
        <v>1928</v>
      </c>
      <c r="CJ119">
        <f t="shared" si="152"/>
        <v>0</v>
      </c>
      <c r="CK119">
        <f t="shared" si="153"/>
        <v>0</v>
      </c>
      <c r="CL119">
        <f t="shared" si="154"/>
        <v>0</v>
      </c>
      <c r="CM119">
        <f t="shared" si="155"/>
        <v>0</v>
      </c>
      <c r="CN119">
        <f t="shared" si="156"/>
        <v>0</v>
      </c>
      <c r="CO119">
        <f t="shared" si="157"/>
        <v>0</v>
      </c>
      <c r="CP119">
        <f t="shared" si="158"/>
        <v>0</v>
      </c>
      <c r="CQ119">
        <f t="shared" si="159"/>
        <v>0</v>
      </c>
      <c r="CR119">
        <f t="shared" si="160"/>
        <v>0</v>
      </c>
      <c r="CS119">
        <f t="shared" si="161"/>
        <v>0</v>
      </c>
      <c r="CT119">
        <f t="shared" si="162"/>
        <v>0</v>
      </c>
      <c r="CU119">
        <f t="shared" si="163"/>
        <v>0</v>
      </c>
      <c r="CV119">
        <f t="shared" si="164"/>
        <v>0</v>
      </c>
      <c r="CW119">
        <f t="shared" si="165"/>
        <v>1</v>
      </c>
      <c r="CX119">
        <f t="shared" si="166"/>
        <v>0</v>
      </c>
      <c r="CY119">
        <f t="shared" si="167"/>
        <v>0</v>
      </c>
      <c r="CZ119">
        <f t="shared" si="168"/>
        <v>1</v>
      </c>
      <c r="DA119">
        <f t="shared" si="169"/>
        <v>0</v>
      </c>
      <c r="DB119">
        <f t="shared" si="170"/>
        <v>0</v>
      </c>
      <c r="DC119">
        <f t="shared" si="171"/>
        <v>0</v>
      </c>
      <c r="DD119" s="11">
        <v>1928</v>
      </c>
      <c r="DE119">
        <f t="shared" si="172"/>
        <v>0</v>
      </c>
      <c r="DF119">
        <f t="shared" si="173"/>
        <v>0</v>
      </c>
      <c r="DG119">
        <f t="shared" si="174"/>
        <v>0</v>
      </c>
      <c r="DH119">
        <f t="shared" si="175"/>
        <v>0</v>
      </c>
      <c r="DI119">
        <f t="shared" si="176"/>
        <v>0</v>
      </c>
      <c r="DJ119">
        <f t="shared" si="177"/>
        <v>0</v>
      </c>
      <c r="DK119">
        <f t="shared" si="178"/>
        <v>0</v>
      </c>
      <c r="DL119">
        <f t="shared" si="179"/>
        <v>0</v>
      </c>
      <c r="DM119">
        <f t="shared" si="180"/>
        <v>0</v>
      </c>
      <c r="DN119">
        <f t="shared" si="181"/>
        <v>0</v>
      </c>
      <c r="DO119">
        <f t="shared" si="182"/>
        <v>0</v>
      </c>
      <c r="DP119">
        <f t="shared" si="183"/>
        <v>0</v>
      </c>
      <c r="DQ119">
        <f t="shared" si="184"/>
        <v>0</v>
      </c>
      <c r="DR119">
        <f t="shared" si="185"/>
        <v>0</v>
      </c>
      <c r="DS119">
        <f t="shared" si="186"/>
        <v>0</v>
      </c>
      <c r="DT119">
        <f t="shared" si="187"/>
        <v>0</v>
      </c>
      <c r="DU119">
        <f t="shared" si="188"/>
        <v>1</v>
      </c>
      <c r="DV119">
        <f t="shared" si="189"/>
        <v>0</v>
      </c>
      <c r="DW119">
        <f t="shared" si="190"/>
        <v>0</v>
      </c>
      <c r="DX119">
        <f t="shared" si="191"/>
        <v>0</v>
      </c>
    </row>
    <row r="120" spans="1:128" ht="12.75">
      <c r="A120" s="9">
        <v>1929</v>
      </c>
      <c r="B120" s="30">
        <v>701300</v>
      </c>
      <c r="C120" s="30">
        <v>255</v>
      </c>
      <c r="D120" s="30">
        <v>534694</v>
      </c>
      <c r="E120" s="30">
        <v>325</v>
      </c>
      <c r="F120" s="30">
        <v>377983</v>
      </c>
      <c r="G120" s="30">
        <v>411</v>
      </c>
      <c r="H120" s="30">
        <v>164457</v>
      </c>
      <c r="I120" s="30">
        <v>114</v>
      </c>
      <c r="J120" s="30"/>
      <c r="K120" s="30"/>
      <c r="L120" s="30">
        <v>259732</v>
      </c>
      <c r="M120" s="30">
        <v>315</v>
      </c>
      <c r="N120" s="30">
        <v>2798721</v>
      </c>
      <c r="O120" s="30">
        <v>562</v>
      </c>
      <c r="P120" s="30">
        <v>228010</v>
      </c>
      <c r="Q120" s="30">
        <v>296</v>
      </c>
      <c r="R120" s="33">
        <f t="shared" si="213"/>
        <v>2798721</v>
      </c>
      <c r="S120" s="33">
        <f t="shared" si="214"/>
        <v>562</v>
      </c>
      <c r="T120" s="43">
        <f t="shared" si="207"/>
        <v>25.057874650599327</v>
      </c>
      <c r="U120" s="43">
        <f t="shared" si="208"/>
        <v>45.37366548042704</v>
      </c>
      <c r="V120" s="43">
        <f t="shared" si="234"/>
        <v>35.21577006551318</v>
      </c>
      <c r="W120" s="43">
        <f t="shared" si="215"/>
        <v>19.10494114990383</v>
      </c>
      <c r="X120" s="43">
        <f t="shared" si="216"/>
        <v>57.82918149466192</v>
      </c>
      <c r="Y120" s="43">
        <f t="shared" si="235"/>
        <v>38.46706132228287</v>
      </c>
      <c r="Z120" s="43">
        <f t="shared" si="217"/>
        <v>13.505562004930107</v>
      </c>
      <c r="AA120" s="43">
        <f t="shared" si="218"/>
        <v>73.13167259786478</v>
      </c>
      <c r="AB120" s="43">
        <f t="shared" si="236"/>
        <v>43.318617301397445</v>
      </c>
      <c r="AC120" s="43">
        <f t="shared" si="219"/>
        <v>5.876148426370474</v>
      </c>
      <c r="AD120" s="43">
        <f t="shared" si="220"/>
        <v>20.284697508896798</v>
      </c>
      <c r="AE120" s="43">
        <f t="shared" si="237"/>
        <v>13.080422967633636</v>
      </c>
      <c r="AF120" s="43"/>
      <c r="AG120" s="43"/>
      <c r="AH120" s="43"/>
      <c r="AI120" s="43">
        <f t="shared" si="243"/>
        <v>9.280382003064972</v>
      </c>
      <c r="AJ120" s="43">
        <f t="shared" si="244"/>
        <v>56.04982206405694</v>
      </c>
      <c r="AK120" s="43">
        <f t="shared" si="245"/>
        <v>32.665102033560956</v>
      </c>
      <c r="AL120" s="43">
        <f t="shared" si="221"/>
        <v>100</v>
      </c>
      <c r="AM120" s="43">
        <f t="shared" si="222"/>
        <v>100</v>
      </c>
      <c r="AN120" s="43">
        <f t="shared" si="146"/>
        <v>100</v>
      </c>
      <c r="AO120" s="43">
        <f t="shared" si="203"/>
        <v>8.146935689552476</v>
      </c>
      <c r="AP120" s="43">
        <f t="shared" si="204"/>
        <v>52.66903914590747</v>
      </c>
      <c r="AQ120" s="43">
        <f t="shared" si="205"/>
        <v>30.407987417729974</v>
      </c>
      <c r="AR120" s="3"/>
      <c r="AS120" s="11">
        <v>1929</v>
      </c>
      <c r="AT120" s="28">
        <f t="shared" si="238"/>
        <v>1.1261223449971263</v>
      </c>
      <c r="AU120" s="28"/>
      <c r="AV120" s="28"/>
      <c r="AW120" s="28">
        <f t="shared" si="149"/>
        <v>2.5996267082162796</v>
      </c>
      <c r="AX120" s="28"/>
      <c r="AY120" s="28"/>
      <c r="AZ120" s="28"/>
      <c r="BA120" s="28"/>
      <c r="BB120" s="28">
        <f t="shared" si="223"/>
        <v>2.3084762679342035</v>
      </c>
      <c r="BC120" s="28"/>
      <c r="BD120" s="28">
        <f t="shared" si="200"/>
        <v>1.3261436396828272</v>
      </c>
      <c r="BE120" s="28"/>
      <c r="BF120" s="28"/>
      <c r="BG120" s="28">
        <f t="shared" si="224"/>
        <v>3.061371120079694</v>
      </c>
      <c r="BH120" s="28">
        <f t="shared" si="110"/>
        <v>1.177619506063714</v>
      </c>
      <c r="BI120" s="28"/>
      <c r="BJ120" s="28">
        <f t="shared" si="239"/>
        <v>3.288609621750009</v>
      </c>
      <c r="BK120" s="28">
        <f t="shared" si="240"/>
        <v>1.2650314798490707</v>
      </c>
      <c r="BL120" s="28">
        <f t="shared" si="241"/>
        <v>1.0923248661245004</v>
      </c>
      <c r="BM120" s="28">
        <f t="shared" si="242"/>
        <v>1.158109202747826</v>
      </c>
      <c r="BN120" s="11">
        <v>1929</v>
      </c>
      <c r="BO120">
        <f t="shared" si="151"/>
        <v>0</v>
      </c>
      <c r="BP120">
        <f t="shared" si="127"/>
        <v>0</v>
      </c>
      <c r="BQ120">
        <f t="shared" si="128"/>
        <v>0</v>
      </c>
      <c r="BR120">
        <f t="shared" si="129"/>
        <v>1</v>
      </c>
      <c r="BS120">
        <f t="shared" si="130"/>
        <v>0</v>
      </c>
      <c r="BT120">
        <f t="shared" si="131"/>
        <v>0</v>
      </c>
      <c r="BU120">
        <f t="shared" si="132"/>
        <v>0</v>
      </c>
      <c r="BV120">
        <f t="shared" si="133"/>
        <v>0</v>
      </c>
      <c r="BW120">
        <f t="shared" si="134"/>
        <v>0</v>
      </c>
      <c r="BX120">
        <f t="shared" si="135"/>
        <v>0</v>
      </c>
      <c r="BY120">
        <f t="shared" si="136"/>
        <v>0</v>
      </c>
      <c r="BZ120">
        <f t="shared" si="137"/>
        <v>0</v>
      </c>
      <c r="CA120">
        <f t="shared" si="138"/>
        <v>0</v>
      </c>
      <c r="CB120">
        <f t="shared" si="139"/>
        <v>1</v>
      </c>
      <c r="CC120">
        <f t="shared" si="140"/>
        <v>0</v>
      </c>
      <c r="CD120">
        <f t="shared" si="141"/>
        <v>0</v>
      </c>
      <c r="CE120">
        <f t="shared" si="142"/>
        <v>1</v>
      </c>
      <c r="CF120">
        <f t="shared" si="143"/>
        <v>0</v>
      </c>
      <c r="CG120">
        <f t="shared" si="144"/>
        <v>0</v>
      </c>
      <c r="CH120">
        <f t="shared" si="145"/>
        <v>0</v>
      </c>
      <c r="CI120" s="11">
        <v>1929</v>
      </c>
      <c r="CJ120">
        <f t="shared" si="152"/>
        <v>0</v>
      </c>
      <c r="CK120">
        <f t="shared" si="153"/>
        <v>0</v>
      </c>
      <c r="CL120">
        <f t="shared" si="154"/>
        <v>0</v>
      </c>
      <c r="CM120">
        <f t="shared" si="155"/>
        <v>0</v>
      </c>
      <c r="CN120">
        <f t="shared" si="156"/>
        <v>0</v>
      </c>
      <c r="CO120">
        <f t="shared" si="157"/>
        <v>0</v>
      </c>
      <c r="CP120">
        <f t="shared" si="158"/>
        <v>0</v>
      </c>
      <c r="CQ120">
        <f t="shared" si="159"/>
        <v>0</v>
      </c>
      <c r="CR120">
        <f t="shared" si="160"/>
        <v>0</v>
      </c>
      <c r="CS120">
        <f t="shared" si="161"/>
        <v>0</v>
      </c>
      <c r="CT120">
        <f t="shared" si="162"/>
        <v>0</v>
      </c>
      <c r="CU120">
        <f t="shared" si="163"/>
        <v>0</v>
      </c>
      <c r="CV120">
        <f t="shared" si="164"/>
        <v>0</v>
      </c>
      <c r="CW120">
        <f t="shared" si="165"/>
        <v>1</v>
      </c>
      <c r="CX120">
        <f t="shared" si="166"/>
        <v>0</v>
      </c>
      <c r="CY120">
        <f t="shared" si="167"/>
        <v>0</v>
      </c>
      <c r="CZ120">
        <f t="shared" si="168"/>
        <v>1</v>
      </c>
      <c r="DA120">
        <f t="shared" si="169"/>
        <v>0</v>
      </c>
      <c r="DB120">
        <f t="shared" si="170"/>
        <v>0</v>
      </c>
      <c r="DC120">
        <f t="shared" si="171"/>
        <v>0</v>
      </c>
      <c r="DD120" s="11">
        <v>1929</v>
      </c>
      <c r="DE120">
        <f t="shared" si="172"/>
        <v>0</v>
      </c>
      <c r="DF120">
        <f t="shared" si="173"/>
        <v>0</v>
      </c>
      <c r="DG120">
        <f t="shared" si="174"/>
        <v>0</v>
      </c>
      <c r="DH120">
        <f t="shared" si="175"/>
        <v>0</v>
      </c>
      <c r="DI120">
        <f t="shared" si="176"/>
        <v>0</v>
      </c>
      <c r="DJ120">
        <f t="shared" si="177"/>
        <v>0</v>
      </c>
      <c r="DK120">
        <f t="shared" si="178"/>
        <v>0</v>
      </c>
      <c r="DL120">
        <f t="shared" si="179"/>
        <v>0</v>
      </c>
      <c r="DM120">
        <f t="shared" si="180"/>
        <v>0</v>
      </c>
      <c r="DN120">
        <f t="shared" si="181"/>
        <v>0</v>
      </c>
      <c r="DO120">
        <f t="shared" si="182"/>
        <v>0</v>
      </c>
      <c r="DP120">
        <f t="shared" si="183"/>
        <v>0</v>
      </c>
      <c r="DQ120">
        <f t="shared" si="184"/>
        <v>0</v>
      </c>
      <c r="DR120">
        <f t="shared" si="185"/>
        <v>1</v>
      </c>
      <c r="DS120">
        <f t="shared" si="186"/>
        <v>0</v>
      </c>
      <c r="DT120">
        <f t="shared" si="187"/>
        <v>0</v>
      </c>
      <c r="DU120">
        <f t="shared" si="188"/>
        <v>1</v>
      </c>
      <c r="DV120">
        <f t="shared" si="189"/>
        <v>0</v>
      </c>
      <c r="DW120">
        <f t="shared" si="190"/>
        <v>0</v>
      </c>
      <c r="DX120">
        <f t="shared" si="191"/>
        <v>0</v>
      </c>
    </row>
    <row r="121" spans="1:128" ht="12.75">
      <c r="A121" s="9">
        <v>1930</v>
      </c>
      <c r="B121" s="30">
        <v>699200</v>
      </c>
      <c r="C121" s="30">
        <v>256</v>
      </c>
      <c r="D121" s="30">
        <v>512181</v>
      </c>
      <c r="E121" s="30">
        <v>318</v>
      </c>
      <c r="F121" s="30">
        <v>498642</v>
      </c>
      <c r="G121" s="30">
        <v>411</v>
      </c>
      <c r="H121" s="30">
        <v>162783</v>
      </c>
      <c r="I121" s="30">
        <v>114</v>
      </c>
      <c r="J121" s="30"/>
      <c r="K121" s="30"/>
      <c r="L121" s="30">
        <v>266243</v>
      </c>
      <c r="M121" s="30">
        <v>333</v>
      </c>
      <c r="N121" s="30">
        <v>3519631</v>
      </c>
      <c r="O121" s="30">
        <v>562</v>
      </c>
      <c r="P121" s="30">
        <v>218639</v>
      </c>
      <c r="Q121" s="30">
        <v>293</v>
      </c>
      <c r="R121" s="33">
        <f t="shared" si="213"/>
        <v>3519631</v>
      </c>
      <c r="S121" s="33">
        <f t="shared" si="214"/>
        <v>562</v>
      </c>
      <c r="T121" s="43">
        <f t="shared" si="207"/>
        <v>19.865718877916464</v>
      </c>
      <c r="U121" s="43">
        <f t="shared" si="208"/>
        <v>45.55160142348754</v>
      </c>
      <c r="V121" s="43">
        <f t="shared" si="234"/>
        <v>32.708660150702</v>
      </c>
      <c r="W121" s="43">
        <f t="shared" si="215"/>
        <v>14.552122083252478</v>
      </c>
      <c r="X121" s="43">
        <f t="shared" si="216"/>
        <v>56.58362989323843</v>
      </c>
      <c r="Y121" s="43">
        <f t="shared" si="235"/>
        <v>35.567875988245454</v>
      </c>
      <c r="Z121" s="43">
        <f t="shared" si="217"/>
        <v>14.167451076547513</v>
      </c>
      <c r="AA121" s="43">
        <f t="shared" si="218"/>
        <v>73.13167259786478</v>
      </c>
      <c r="AB121" s="43">
        <f t="shared" si="236"/>
        <v>43.64956183720614</v>
      </c>
      <c r="AC121" s="43">
        <f t="shared" si="219"/>
        <v>4.6250018822995935</v>
      </c>
      <c r="AD121" s="43">
        <f t="shared" si="220"/>
        <v>20.284697508896798</v>
      </c>
      <c r="AE121" s="43">
        <f t="shared" si="237"/>
        <v>12.454849695598195</v>
      </c>
      <c r="AF121" s="43"/>
      <c r="AG121" s="43"/>
      <c r="AH121" s="43"/>
      <c r="AI121" s="43">
        <f t="shared" si="243"/>
        <v>7.564514575533629</v>
      </c>
      <c r="AJ121" s="43">
        <f t="shared" si="244"/>
        <v>59.252669039145914</v>
      </c>
      <c r="AK121" s="43">
        <f t="shared" si="245"/>
        <v>33.408591807339775</v>
      </c>
      <c r="AL121" s="43">
        <f t="shared" si="221"/>
        <v>100</v>
      </c>
      <c r="AM121" s="43">
        <f t="shared" si="222"/>
        <v>100</v>
      </c>
      <c r="AN121" s="43">
        <f t="shared" si="146"/>
        <v>100</v>
      </c>
      <c r="AO121" s="43">
        <f t="shared" si="203"/>
        <v>6.211986426986238</v>
      </c>
      <c r="AP121" s="43">
        <f t="shared" si="204"/>
        <v>52.135231316725985</v>
      </c>
      <c r="AQ121" s="43">
        <f t="shared" si="205"/>
        <v>29.17360887185611</v>
      </c>
      <c r="AR121" s="3"/>
      <c r="AS121" s="11">
        <v>1930</v>
      </c>
      <c r="AT121" s="28">
        <f t="shared" si="238"/>
        <v>1.2272186804641227</v>
      </c>
      <c r="AU121" s="28"/>
      <c r="AV121" s="28"/>
      <c r="AW121" s="28">
        <f t="shared" si="149"/>
        <v>2.8115257721053744</v>
      </c>
      <c r="AX121" s="28"/>
      <c r="AY121" s="28"/>
      <c r="AZ121" s="28"/>
      <c r="BA121" s="28"/>
      <c r="BB121" s="28">
        <f t="shared" si="223"/>
        <v>2.2909737415682763</v>
      </c>
      <c r="BC121" s="28"/>
      <c r="BD121" s="28">
        <f aca="true" t="shared" si="246" ref="BD121:BD131">MAX(AB121,AK121)/MIN(AB121,AK121)</f>
        <v>1.30653701565525</v>
      </c>
      <c r="BE121" s="28"/>
      <c r="BF121" s="28"/>
      <c r="BG121" s="28">
        <f t="shared" si="224"/>
        <v>2.9932419952531575</v>
      </c>
      <c r="BH121" s="28">
        <f t="shared" si="110"/>
        <v>1.0646326008997269</v>
      </c>
      <c r="BI121" s="28"/>
      <c r="BJ121" s="28">
        <f t="shared" si="239"/>
        <v>3.427755559459439</v>
      </c>
      <c r="BK121" s="28">
        <f t="shared" si="240"/>
        <v>1.2191798465687225</v>
      </c>
      <c r="BL121" s="28">
        <f t="shared" si="241"/>
        <v>1.0874146426166615</v>
      </c>
      <c r="BM121" s="28">
        <f t="shared" si="242"/>
        <v>1.121172916740382</v>
      </c>
      <c r="BN121" s="11">
        <v>1930</v>
      </c>
      <c r="BO121">
        <f t="shared" si="151"/>
        <v>0</v>
      </c>
      <c r="BP121">
        <f t="shared" si="127"/>
        <v>0</v>
      </c>
      <c r="BQ121">
        <f t="shared" si="128"/>
        <v>0</v>
      </c>
      <c r="BR121">
        <f t="shared" si="129"/>
        <v>1</v>
      </c>
      <c r="BS121">
        <f t="shared" si="130"/>
        <v>0</v>
      </c>
      <c r="BT121">
        <f t="shared" si="131"/>
        <v>0</v>
      </c>
      <c r="BU121">
        <f t="shared" si="132"/>
        <v>0</v>
      </c>
      <c r="BV121">
        <f t="shared" si="133"/>
        <v>0</v>
      </c>
      <c r="BW121">
        <f t="shared" si="134"/>
        <v>0</v>
      </c>
      <c r="BX121">
        <f t="shared" si="135"/>
        <v>0</v>
      </c>
      <c r="BY121">
        <f t="shared" si="136"/>
        <v>0</v>
      </c>
      <c r="BZ121">
        <f t="shared" si="137"/>
        <v>0</v>
      </c>
      <c r="CA121">
        <f t="shared" si="138"/>
        <v>0</v>
      </c>
      <c r="CB121">
        <f t="shared" si="139"/>
        <v>1</v>
      </c>
      <c r="CC121">
        <f t="shared" si="140"/>
        <v>0</v>
      </c>
      <c r="CD121">
        <f t="shared" si="141"/>
        <v>0</v>
      </c>
      <c r="CE121">
        <f t="shared" si="142"/>
        <v>1</v>
      </c>
      <c r="CF121">
        <f t="shared" si="143"/>
        <v>0</v>
      </c>
      <c r="CG121">
        <f t="shared" si="144"/>
        <v>0</v>
      </c>
      <c r="CH121">
        <f t="shared" si="145"/>
        <v>0</v>
      </c>
      <c r="CI121" s="11">
        <v>1930</v>
      </c>
      <c r="CJ121">
        <f t="shared" si="152"/>
        <v>0</v>
      </c>
      <c r="CK121">
        <f t="shared" si="153"/>
        <v>0</v>
      </c>
      <c r="CL121">
        <f t="shared" si="154"/>
        <v>0</v>
      </c>
      <c r="CM121">
        <f t="shared" si="155"/>
        <v>0</v>
      </c>
      <c r="CN121">
        <f t="shared" si="156"/>
        <v>0</v>
      </c>
      <c r="CO121">
        <f t="shared" si="157"/>
        <v>0</v>
      </c>
      <c r="CP121">
        <f t="shared" si="158"/>
        <v>0</v>
      </c>
      <c r="CQ121">
        <f t="shared" si="159"/>
        <v>0</v>
      </c>
      <c r="CR121">
        <f t="shared" si="160"/>
        <v>0</v>
      </c>
      <c r="CS121">
        <f t="shared" si="161"/>
        <v>0</v>
      </c>
      <c r="CT121">
        <f t="shared" si="162"/>
        <v>0</v>
      </c>
      <c r="CU121">
        <f t="shared" si="163"/>
        <v>0</v>
      </c>
      <c r="CV121">
        <f t="shared" si="164"/>
        <v>0</v>
      </c>
      <c r="CW121">
        <f t="shared" si="165"/>
        <v>1</v>
      </c>
      <c r="CX121">
        <f t="shared" si="166"/>
        <v>0</v>
      </c>
      <c r="CY121">
        <f t="shared" si="167"/>
        <v>0</v>
      </c>
      <c r="CZ121">
        <f t="shared" si="168"/>
        <v>1</v>
      </c>
      <c r="DA121">
        <f t="shared" si="169"/>
        <v>0</v>
      </c>
      <c r="DB121">
        <f t="shared" si="170"/>
        <v>0</v>
      </c>
      <c r="DC121">
        <f t="shared" si="171"/>
        <v>0</v>
      </c>
      <c r="DD121" s="11">
        <v>1930</v>
      </c>
      <c r="DE121">
        <f t="shared" si="172"/>
        <v>0</v>
      </c>
      <c r="DF121">
        <f t="shared" si="173"/>
        <v>0</v>
      </c>
      <c r="DG121">
        <f t="shared" si="174"/>
        <v>0</v>
      </c>
      <c r="DH121">
        <f t="shared" si="175"/>
        <v>0</v>
      </c>
      <c r="DI121">
        <f t="shared" si="176"/>
        <v>0</v>
      </c>
      <c r="DJ121">
        <f t="shared" si="177"/>
        <v>0</v>
      </c>
      <c r="DK121">
        <f t="shared" si="178"/>
        <v>0</v>
      </c>
      <c r="DL121">
        <f t="shared" si="179"/>
        <v>0</v>
      </c>
      <c r="DM121">
        <f t="shared" si="180"/>
        <v>0</v>
      </c>
      <c r="DN121">
        <f t="shared" si="181"/>
        <v>0</v>
      </c>
      <c r="DO121">
        <f t="shared" si="182"/>
        <v>0</v>
      </c>
      <c r="DP121">
        <f t="shared" si="183"/>
        <v>0</v>
      </c>
      <c r="DQ121">
        <f t="shared" si="184"/>
        <v>0</v>
      </c>
      <c r="DR121">
        <f t="shared" si="185"/>
        <v>1</v>
      </c>
      <c r="DS121">
        <f t="shared" si="186"/>
        <v>0</v>
      </c>
      <c r="DT121">
        <f t="shared" si="187"/>
        <v>0</v>
      </c>
      <c r="DU121">
        <f t="shared" si="188"/>
        <v>1</v>
      </c>
      <c r="DV121">
        <f t="shared" si="189"/>
        <v>0</v>
      </c>
      <c r="DW121">
        <f t="shared" si="190"/>
        <v>0</v>
      </c>
      <c r="DX121">
        <f t="shared" si="191"/>
        <v>0</v>
      </c>
    </row>
    <row r="122" spans="1:128" ht="12.75">
      <c r="A122" s="9">
        <v>1931</v>
      </c>
      <c r="B122" s="30">
        <v>698900</v>
      </c>
      <c r="C122" s="30">
        <v>253</v>
      </c>
      <c r="D122" s="30">
        <v>489350</v>
      </c>
      <c r="E122" s="30">
        <v>319</v>
      </c>
      <c r="F122" s="30">
        <v>495306</v>
      </c>
      <c r="G122" s="30">
        <v>441</v>
      </c>
      <c r="H122" s="30">
        <v>146845</v>
      </c>
      <c r="I122" s="30">
        <v>114</v>
      </c>
      <c r="J122" s="30"/>
      <c r="K122" s="30"/>
      <c r="L122" s="30">
        <v>298244</v>
      </c>
      <c r="M122" s="30">
        <v>314</v>
      </c>
      <c r="N122" s="30">
        <v>3509380</v>
      </c>
      <c r="O122" s="30">
        <v>562</v>
      </c>
      <c r="P122" s="30">
        <v>222176</v>
      </c>
      <c r="Q122" s="30">
        <v>292</v>
      </c>
      <c r="R122" s="33">
        <f t="shared" si="213"/>
        <v>3509380</v>
      </c>
      <c r="S122" s="33">
        <f t="shared" si="214"/>
        <v>562</v>
      </c>
      <c r="T122" s="43">
        <f t="shared" si="207"/>
        <v>19.91519869606597</v>
      </c>
      <c r="U122" s="43">
        <f t="shared" si="208"/>
        <v>45.01779359430605</v>
      </c>
      <c r="V122" s="43">
        <f t="shared" si="234"/>
        <v>32.466496145186014</v>
      </c>
      <c r="W122" s="43">
        <f t="shared" si="215"/>
        <v>13.944058494662876</v>
      </c>
      <c r="X122" s="43">
        <f t="shared" si="216"/>
        <v>56.761565836298935</v>
      </c>
      <c r="Y122" s="43">
        <f t="shared" si="235"/>
        <v>35.352812165480906</v>
      </c>
      <c r="Z122" s="43">
        <f t="shared" si="217"/>
        <v>14.113775082778155</v>
      </c>
      <c r="AA122" s="43">
        <f t="shared" si="218"/>
        <v>78.46975088967972</v>
      </c>
      <c r="AB122" s="43">
        <f t="shared" si="236"/>
        <v>46.29176298622893</v>
      </c>
      <c r="AC122" s="43">
        <f t="shared" si="219"/>
        <v>4.184357350871094</v>
      </c>
      <c r="AD122" s="43">
        <f t="shared" si="220"/>
        <v>20.284697508896798</v>
      </c>
      <c r="AE122" s="43">
        <f t="shared" si="237"/>
        <v>12.234527429883947</v>
      </c>
      <c r="AF122" s="43"/>
      <c r="AG122" s="43"/>
      <c r="AH122" s="43"/>
      <c r="AI122" s="43">
        <f t="shared" si="243"/>
        <v>8.498481213205752</v>
      </c>
      <c r="AJ122" s="43">
        <f t="shared" si="244"/>
        <v>55.871886120996436</v>
      </c>
      <c r="AK122" s="43">
        <f t="shared" si="245"/>
        <v>32.18518366710109</v>
      </c>
      <c r="AL122" s="43">
        <f t="shared" si="221"/>
        <v>100</v>
      </c>
      <c r="AM122" s="43">
        <f t="shared" si="222"/>
        <v>100</v>
      </c>
      <c r="AN122" s="43">
        <f t="shared" si="146"/>
        <v>100</v>
      </c>
      <c r="AO122" s="43">
        <f t="shared" si="203"/>
        <v>6.3309188517629895</v>
      </c>
      <c r="AP122" s="43">
        <f t="shared" si="204"/>
        <v>51.95729537366548</v>
      </c>
      <c r="AQ122" s="43">
        <f t="shared" si="205"/>
        <v>29.144107112714234</v>
      </c>
      <c r="AR122" s="3"/>
      <c r="AS122" s="11">
        <v>1931</v>
      </c>
      <c r="AT122" s="28">
        <f t="shared" si="238"/>
        <v>1.3094223670112728</v>
      </c>
      <c r="AU122" s="28"/>
      <c r="AV122" s="28"/>
      <c r="AW122" s="28">
        <f t="shared" si="149"/>
        <v>2.828629290702982</v>
      </c>
      <c r="AX122" s="28"/>
      <c r="AY122" s="28"/>
      <c r="AZ122" s="28"/>
      <c r="BA122" s="28"/>
      <c r="BB122" s="28">
        <f t="shared" si="223"/>
        <v>2.1602115268271036</v>
      </c>
      <c r="BC122" s="28"/>
      <c r="BD122" s="28">
        <f t="shared" si="246"/>
        <v>1.4382941997484153</v>
      </c>
      <c r="BE122" s="28"/>
      <c r="BF122" s="28"/>
      <c r="BG122" s="28">
        <f aca="true" t="shared" si="247" ref="BG122:BG129">MAX(AN122,AK122)/MIN(AN122,AK122)</f>
        <v>3.1070197092650913</v>
      </c>
      <c r="BH122" s="28">
        <f aca="true" t="shared" si="248" ref="BH122:BH129">MAX(Y122,AK122)/MIN(Y122,AK122)</f>
        <v>1.0984188417609586</v>
      </c>
      <c r="BI122" s="28"/>
      <c r="BJ122" s="28">
        <f t="shared" si="239"/>
        <v>3.431225379911351</v>
      </c>
      <c r="BK122" s="28">
        <f t="shared" si="240"/>
        <v>1.2130346635343685</v>
      </c>
      <c r="BL122" s="28">
        <f t="shared" si="241"/>
        <v>1.0889013710437878</v>
      </c>
      <c r="BM122" s="28">
        <f t="shared" si="242"/>
        <v>1.1139986557015629</v>
      </c>
      <c r="BN122" s="11">
        <v>1931</v>
      </c>
      <c r="BO122">
        <f t="shared" si="151"/>
        <v>0</v>
      </c>
      <c r="BP122">
        <f t="shared" si="127"/>
        <v>0</v>
      </c>
      <c r="BQ122">
        <f t="shared" si="128"/>
        <v>0</v>
      </c>
      <c r="BR122">
        <f t="shared" si="129"/>
        <v>1</v>
      </c>
      <c r="BS122">
        <f t="shared" si="130"/>
        <v>0</v>
      </c>
      <c r="BT122">
        <f t="shared" si="131"/>
        <v>0</v>
      </c>
      <c r="BU122">
        <f t="shared" si="132"/>
        <v>0</v>
      </c>
      <c r="BV122">
        <f t="shared" si="133"/>
        <v>0</v>
      </c>
      <c r="BW122">
        <f t="shared" si="134"/>
        <v>0</v>
      </c>
      <c r="BX122">
        <f t="shared" si="135"/>
        <v>0</v>
      </c>
      <c r="BY122">
        <f t="shared" si="136"/>
        <v>0</v>
      </c>
      <c r="BZ122">
        <f t="shared" si="137"/>
        <v>0</v>
      </c>
      <c r="CA122">
        <f t="shared" si="138"/>
        <v>0</v>
      </c>
      <c r="CB122">
        <f t="shared" si="139"/>
        <v>1</v>
      </c>
      <c r="CC122">
        <f t="shared" si="140"/>
        <v>0</v>
      </c>
      <c r="CD122">
        <f t="shared" si="141"/>
        <v>0</v>
      </c>
      <c r="CE122">
        <f t="shared" si="142"/>
        <v>1</v>
      </c>
      <c r="CF122">
        <f t="shared" si="143"/>
        <v>0</v>
      </c>
      <c r="CG122">
        <f t="shared" si="144"/>
        <v>0</v>
      </c>
      <c r="CH122">
        <f t="shared" si="145"/>
        <v>0</v>
      </c>
      <c r="CI122" s="11">
        <v>1931</v>
      </c>
      <c r="CJ122">
        <f t="shared" si="152"/>
        <v>0</v>
      </c>
      <c r="CK122">
        <f t="shared" si="153"/>
        <v>0</v>
      </c>
      <c r="CL122">
        <f t="shared" si="154"/>
        <v>0</v>
      </c>
      <c r="CM122">
        <f t="shared" si="155"/>
        <v>1</v>
      </c>
      <c r="CN122">
        <f t="shared" si="156"/>
        <v>0</v>
      </c>
      <c r="CO122">
        <f t="shared" si="157"/>
        <v>0</v>
      </c>
      <c r="CP122">
        <f t="shared" si="158"/>
        <v>0</v>
      </c>
      <c r="CQ122">
        <f t="shared" si="159"/>
        <v>0</v>
      </c>
      <c r="CR122">
        <f t="shared" si="160"/>
        <v>0</v>
      </c>
      <c r="CS122">
        <f t="shared" si="161"/>
        <v>0</v>
      </c>
      <c r="CT122">
        <f t="shared" si="162"/>
        <v>0</v>
      </c>
      <c r="CU122">
        <f t="shared" si="163"/>
        <v>0</v>
      </c>
      <c r="CV122">
        <f t="shared" si="164"/>
        <v>0</v>
      </c>
      <c r="CW122">
        <f t="shared" si="165"/>
        <v>1</v>
      </c>
      <c r="CX122">
        <f t="shared" si="166"/>
        <v>0</v>
      </c>
      <c r="CY122">
        <f t="shared" si="167"/>
        <v>0</v>
      </c>
      <c r="CZ122">
        <f t="shared" si="168"/>
        <v>1</v>
      </c>
      <c r="DA122">
        <f t="shared" si="169"/>
        <v>0</v>
      </c>
      <c r="DB122">
        <f t="shared" si="170"/>
        <v>0</v>
      </c>
      <c r="DC122">
        <f t="shared" si="171"/>
        <v>0</v>
      </c>
      <c r="DD122" s="11">
        <v>1931</v>
      </c>
      <c r="DE122">
        <f t="shared" si="172"/>
        <v>0</v>
      </c>
      <c r="DF122">
        <f t="shared" si="173"/>
        <v>0</v>
      </c>
      <c r="DG122">
        <f t="shared" si="174"/>
        <v>0</v>
      </c>
      <c r="DH122">
        <f t="shared" si="175"/>
        <v>0</v>
      </c>
      <c r="DI122">
        <f t="shared" si="176"/>
        <v>0</v>
      </c>
      <c r="DJ122">
        <f t="shared" si="177"/>
        <v>0</v>
      </c>
      <c r="DK122">
        <f t="shared" si="178"/>
        <v>0</v>
      </c>
      <c r="DL122">
        <f t="shared" si="179"/>
        <v>0</v>
      </c>
      <c r="DM122">
        <f t="shared" si="180"/>
        <v>0</v>
      </c>
      <c r="DN122">
        <f t="shared" si="181"/>
        <v>0</v>
      </c>
      <c r="DO122">
        <f t="shared" si="182"/>
        <v>0</v>
      </c>
      <c r="DP122">
        <f t="shared" si="183"/>
        <v>0</v>
      </c>
      <c r="DQ122">
        <f t="shared" si="184"/>
        <v>0</v>
      </c>
      <c r="DR122">
        <f t="shared" si="185"/>
        <v>1</v>
      </c>
      <c r="DS122">
        <f t="shared" si="186"/>
        <v>0</v>
      </c>
      <c r="DT122">
        <f t="shared" si="187"/>
        <v>0</v>
      </c>
      <c r="DU122">
        <f t="shared" si="188"/>
        <v>1</v>
      </c>
      <c r="DV122">
        <f t="shared" si="189"/>
        <v>0</v>
      </c>
      <c r="DW122">
        <f t="shared" si="190"/>
        <v>0</v>
      </c>
      <c r="DX122">
        <f t="shared" si="191"/>
        <v>0</v>
      </c>
    </row>
    <row r="123" spans="1:128" ht="12.75">
      <c r="A123" s="9">
        <v>1932</v>
      </c>
      <c r="B123" s="30">
        <v>641600</v>
      </c>
      <c r="C123" s="30">
        <v>245</v>
      </c>
      <c r="D123" s="30">
        <v>326642</v>
      </c>
      <c r="E123" s="30">
        <v>317</v>
      </c>
      <c r="F123" s="30">
        <v>543528</v>
      </c>
      <c r="G123" s="30">
        <v>422</v>
      </c>
      <c r="H123" s="30">
        <v>149553</v>
      </c>
      <c r="I123" s="30">
        <v>114</v>
      </c>
      <c r="J123" s="30"/>
      <c r="K123" s="30"/>
      <c r="L123" s="30">
        <v>282783</v>
      </c>
      <c r="M123" s="30">
        <v>354</v>
      </c>
      <c r="N123" s="30">
        <v>2228018</v>
      </c>
      <c r="O123" s="30">
        <v>562</v>
      </c>
      <c r="P123" s="30">
        <v>199238</v>
      </c>
      <c r="Q123" s="30">
        <v>370</v>
      </c>
      <c r="R123" s="33">
        <f t="shared" si="213"/>
        <v>2228018</v>
      </c>
      <c r="S123" s="33">
        <f t="shared" si="214"/>
        <v>562</v>
      </c>
      <c r="T123" s="43">
        <f t="shared" si="207"/>
        <v>28.796894818623546</v>
      </c>
      <c r="U123" s="43">
        <f t="shared" si="208"/>
        <v>43.594306049822066</v>
      </c>
      <c r="V123" s="43">
        <f t="shared" si="234"/>
        <v>36.195600434222804</v>
      </c>
      <c r="W123" s="43">
        <f t="shared" si="215"/>
        <v>14.660653549477606</v>
      </c>
      <c r="X123" s="43">
        <f t="shared" si="216"/>
        <v>56.405693950177934</v>
      </c>
      <c r="Y123" s="43">
        <f t="shared" si="235"/>
        <v>35.53317374982777</v>
      </c>
      <c r="Z123" s="43">
        <f t="shared" si="217"/>
        <v>24.39513504828058</v>
      </c>
      <c r="AA123" s="43">
        <f t="shared" si="218"/>
        <v>75.08896797153025</v>
      </c>
      <c r="AB123" s="43">
        <f t="shared" si="236"/>
        <v>49.742051509905416</v>
      </c>
      <c r="AC123" s="43">
        <f t="shared" si="219"/>
        <v>6.712378445775573</v>
      </c>
      <c r="AD123" s="43">
        <f t="shared" si="220"/>
        <v>20.284697508896798</v>
      </c>
      <c r="AE123" s="43">
        <f t="shared" si="237"/>
        <v>13.498537977336186</v>
      </c>
      <c r="AF123" s="43"/>
      <c r="AG123" s="43"/>
      <c r="AH123" s="43"/>
      <c r="AI123" s="43">
        <f t="shared" si="243"/>
        <v>12.692132648838564</v>
      </c>
      <c r="AJ123" s="43">
        <f t="shared" si="244"/>
        <v>62.989323843416365</v>
      </c>
      <c r="AK123" s="43">
        <f t="shared" si="245"/>
        <v>37.84072824612746</v>
      </c>
      <c r="AL123" s="43">
        <f t="shared" si="221"/>
        <v>100</v>
      </c>
      <c r="AM123" s="43">
        <f t="shared" si="222"/>
        <v>100</v>
      </c>
      <c r="AN123" s="43">
        <f t="shared" si="146"/>
        <v>100</v>
      </c>
      <c r="AO123" s="43">
        <f t="shared" si="203"/>
        <v>8.942387359527617</v>
      </c>
      <c r="AP123" s="43">
        <f t="shared" si="204"/>
        <v>65.83629893238434</v>
      </c>
      <c r="AQ123" s="43">
        <f t="shared" si="205"/>
        <v>37.389343145955976</v>
      </c>
      <c r="AR123" s="3"/>
      <c r="AS123" s="11">
        <v>1932</v>
      </c>
      <c r="AT123" s="28">
        <f t="shared" si="238"/>
        <v>1.3998764045147112</v>
      </c>
      <c r="AU123" s="28"/>
      <c r="AV123" s="28"/>
      <c r="AW123" s="28">
        <f t="shared" si="149"/>
        <v>2.8142715509752265</v>
      </c>
      <c r="AX123" s="28"/>
      <c r="AY123" s="28"/>
      <c r="AZ123" s="28"/>
      <c r="BA123" s="28"/>
      <c r="BB123" s="28">
        <f t="shared" si="223"/>
        <v>2.0103714455783237</v>
      </c>
      <c r="BC123" s="28"/>
      <c r="BD123" s="28">
        <f t="shared" si="246"/>
        <v>1.3145109466807343</v>
      </c>
      <c r="BE123" s="28"/>
      <c r="BF123" s="28"/>
      <c r="BG123" s="28">
        <f t="shared" si="247"/>
        <v>2.642655272107079</v>
      </c>
      <c r="BH123" s="28">
        <f t="shared" si="248"/>
        <v>1.064940849712612</v>
      </c>
      <c r="BI123" s="28"/>
      <c r="BJ123" s="28">
        <f t="shared" si="239"/>
        <v>2.674558887264538</v>
      </c>
      <c r="BK123" s="28">
        <f t="shared" si="240"/>
        <v>1.052237647253145</v>
      </c>
      <c r="BL123" s="28">
        <f t="shared" si="241"/>
        <v>1.018642485724998</v>
      </c>
      <c r="BM123" s="28">
        <f t="shared" si="242"/>
        <v>1.0329803262665176</v>
      </c>
      <c r="BN123" s="11">
        <v>1932</v>
      </c>
      <c r="BO123">
        <f t="shared" si="151"/>
        <v>0</v>
      </c>
      <c r="BP123">
        <f t="shared" si="127"/>
        <v>0</v>
      </c>
      <c r="BQ123">
        <f t="shared" si="128"/>
        <v>0</v>
      </c>
      <c r="BR123">
        <f t="shared" si="129"/>
        <v>1</v>
      </c>
      <c r="BS123">
        <f t="shared" si="130"/>
        <v>0</v>
      </c>
      <c r="BT123">
        <f t="shared" si="131"/>
        <v>0</v>
      </c>
      <c r="BU123">
        <f t="shared" si="132"/>
        <v>0</v>
      </c>
      <c r="BV123">
        <f t="shared" si="133"/>
        <v>0</v>
      </c>
      <c r="BW123">
        <f t="shared" si="134"/>
        <v>0</v>
      </c>
      <c r="BX123">
        <f t="shared" si="135"/>
        <v>0</v>
      </c>
      <c r="BY123">
        <f t="shared" si="136"/>
        <v>0</v>
      </c>
      <c r="BZ123">
        <f t="shared" si="137"/>
        <v>0</v>
      </c>
      <c r="CA123">
        <f t="shared" si="138"/>
        <v>0</v>
      </c>
      <c r="CB123">
        <f t="shared" si="139"/>
        <v>1</v>
      </c>
      <c r="CC123">
        <f t="shared" si="140"/>
        <v>0</v>
      </c>
      <c r="CD123">
        <f t="shared" si="141"/>
        <v>0</v>
      </c>
      <c r="CE123">
        <f t="shared" si="142"/>
        <v>1</v>
      </c>
      <c r="CF123">
        <f t="shared" si="143"/>
        <v>0</v>
      </c>
      <c r="CG123">
        <f t="shared" si="144"/>
        <v>0</v>
      </c>
      <c r="CH123">
        <f t="shared" si="145"/>
        <v>0</v>
      </c>
      <c r="CI123" s="11">
        <v>1932</v>
      </c>
      <c r="CJ123">
        <f t="shared" si="152"/>
        <v>0</v>
      </c>
      <c r="CK123">
        <f t="shared" si="153"/>
        <v>0</v>
      </c>
      <c r="CL123">
        <f t="shared" si="154"/>
        <v>0</v>
      </c>
      <c r="CM123">
        <f t="shared" si="155"/>
        <v>1</v>
      </c>
      <c r="CN123">
        <f t="shared" si="156"/>
        <v>0</v>
      </c>
      <c r="CO123">
        <f t="shared" si="157"/>
        <v>0</v>
      </c>
      <c r="CP123">
        <f t="shared" si="158"/>
        <v>0</v>
      </c>
      <c r="CQ123">
        <f t="shared" si="159"/>
        <v>0</v>
      </c>
      <c r="CR123">
        <f t="shared" si="160"/>
        <v>0</v>
      </c>
      <c r="CS123">
        <f t="shared" si="161"/>
        <v>0</v>
      </c>
      <c r="CT123">
        <f t="shared" si="162"/>
        <v>0</v>
      </c>
      <c r="CU123">
        <f t="shared" si="163"/>
        <v>0</v>
      </c>
      <c r="CV123">
        <f t="shared" si="164"/>
        <v>0</v>
      </c>
      <c r="CW123">
        <f t="shared" si="165"/>
        <v>1</v>
      </c>
      <c r="CX123">
        <f t="shared" si="166"/>
        <v>0</v>
      </c>
      <c r="CY123">
        <f t="shared" si="167"/>
        <v>0</v>
      </c>
      <c r="CZ123">
        <f t="shared" si="168"/>
        <v>1</v>
      </c>
      <c r="DA123">
        <f t="shared" si="169"/>
        <v>0</v>
      </c>
      <c r="DB123">
        <f t="shared" si="170"/>
        <v>0</v>
      </c>
      <c r="DC123">
        <f t="shared" si="171"/>
        <v>0</v>
      </c>
      <c r="DD123" s="11">
        <v>1932</v>
      </c>
      <c r="DE123">
        <f t="shared" si="172"/>
        <v>0</v>
      </c>
      <c r="DF123">
        <f t="shared" si="173"/>
        <v>0</v>
      </c>
      <c r="DG123">
        <f t="shared" si="174"/>
        <v>0</v>
      </c>
      <c r="DH123">
        <f t="shared" si="175"/>
        <v>0</v>
      </c>
      <c r="DI123">
        <f t="shared" si="176"/>
        <v>0</v>
      </c>
      <c r="DJ123">
        <f t="shared" si="177"/>
        <v>0</v>
      </c>
      <c r="DK123">
        <f t="shared" si="178"/>
        <v>0</v>
      </c>
      <c r="DL123">
        <f t="shared" si="179"/>
        <v>0</v>
      </c>
      <c r="DM123">
        <f t="shared" si="180"/>
        <v>0</v>
      </c>
      <c r="DN123">
        <f t="shared" si="181"/>
        <v>0</v>
      </c>
      <c r="DO123">
        <f t="shared" si="182"/>
        <v>0</v>
      </c>
      <c r="DP123">
        <f t="shared" si="183"/>
        <v>0</v>
      </c>
      <c r="DQ123">
        <f t="shared" si="184"/>
        <v>0</v>
      </c>
      <c r="DR123">
        <f t="shared" si="185"/>
        <v>1</v>
      </c>
      <c r="DS123">
        <f t="shared" si="186"/>
        <v>0</v>
      </c>
      <c r="DT123">
        <f t="shared" si="187"/>
        <v>0</v>
      </c>
      <c r="DU123">
        <f t="shared" si="188"/>
        <v>1</v>
      </c>
      <c r="DV123">
        <f t="shared" si="189"/>
        <v>0</v>
      </c>
      <c r="DW123">
        <f t="shared" si="190"/>
        <v>0</v>
      </c>
      <c r="DX123">
        <f t="shared" si="191"/>
        <v>0</v>
      </c>
    </row>
    <row r="124" spans="1:128" ht="12.75">
      <c r="A124" s="9">
        <v>1933</v>
      </c>
      <c r="B124" s="30">
        <v>570400</v>
      </c>
      <c r="C124" s="30">
        <v>244</v>
      </c>
      <c r="D124" s="30">
        <v>333267</v>
      </c>
      <c r="E124" s="30">
        <v>316</v>
      </c>
      <c r="F124" s="30">
        <v>524231</v>
      </c>
      <c r="G124" s="30">
        <v>449</v>
      </c>
      <c r="H124" s="30">
        <v>452198</v>
      </c>
      <c r="I124" s="30">
        <v>118</v>
      </c>
      <c r="J124" s="30"/>
      <c r="K124" s="30"/>
      <c r="L124" s="30">
        <v>351603</v>
      </c>
      <c r="M124" s="30">
        <v>363</v>
      </c>
      <c r="N124" s="30">
        <v>2363450</v>
      </c>
      <c r="O124" s="30">
        <v>885</v>
      </c>
      <c r="P124" s="30">
        <v>220162</v>
      </c>
      <c r="Q124" s="30">
        <v>371</v>
      </c>
      <c r="R124" s="33">
        <f t="shared" si="213"/>
        <v>2363450</v>
      </c>
      <c r="S124" s="33">
        <f t="shared" si="214"/>
        <v>885</v>
      </c>
      <c r="T124" s="43">
        <f t="shared" si="207"/>
        <v>24.134210581988196</v>
      </c>
      <c r="U124" s="43">
        <f t="shared" si="208"/>
        <v>27.570621468926554</v>
      </c>
      <c r="V124" s="43">
        <f t="shared" si="234"/>
        <v>25.852416025457373</v>
      </c>
      <c r="W124" s="43">
        <f t="shared" si="215"/>
        <v>14.100869491632995</v>
      </c>
      <c r="X124" s="43">
        <f t="shared" si="216"/>
        <v>35.706214689265536</v>
      </c>
      <c r="Y124" s="43">
        <f t="shared" si="235"/>
        <v>24.903542090449264</v>
      </c>
      <c r="Z124" s="43">
        <f t="shared" si="217"/>
        <v>22.180752713194693</v>
      </c>
      <c r="AA124" s="43">
        <f t="shared" si="218"/>
        <v>50.73446327683616</v>
      </c>
      <c r="AB124" s="43">
        <f t="shared" si="236"/>
        <v>36.45760799501542</v>
      </c>
      <c r="AC124" s="43">
        <f t="shared" si="219"/>
        <v>19.132962406651295</v>
      </c>
      <c r="AD124" s="43">
        <f t="shared" si="220"/>
        <v>13.333333333333334</v>
      </c>
      <c r="AE124" s="43">
        <f t="shared" si="237"/>
        <v>16.233147869992315</v>
      </c>
      <c r="AF124" s="43"/>
      <c r="AG124" s="43"/>
      <c r="AH124" s="43"/>
      <c r="AI124" s="43">
        <f t="shared" si="243"/>
        <v>14.876684507816961</v>
      </c>
      <c r="AJ124" s="43">
        <f t="shared" si="244"/>
        <v>41.01694915254237</v>
      </c>
      <c r="AK124" s="43">
        <f t="shared" si="245"/>
        <v>27.946816830179664</v>
      </c>
      <c r="AL124" s="43">
        <f t="shared" si="221"/>
        <v>100</v>
      </c>
      <c r="AM124" s="43">
        <f t="shared" si="222"/>
        <v>100</v>
      </c>
      <c r="AN124" s="43">
        <f t="shared" si="146"/>
        <v>100</v>
      </c>
      <c r="AO124" s="43">
        <f t="shared" si="203"/>
        <v>9.31528062789566</v>
      </c>
      <c r="AP124" s="43">
        <f t="shared" si="204"/>
        <v>41.920903954802256</v>
      </c>
      <c r="AQ124" s="43">
        <f t="shared" si="205"/>
        <v>25.618092291348958</v>
      </c>
      <c r="AR124" s="3"/>
      <c r="AS124" s="11">
        <v>1933</v>
      </c>
      <c r="AT124" s="28">
        <f t="shared" si="238"/>
        <v>1.463952712533903</v>
      </c>
      <c r="AU124" s="28"/>
      <c r="AV124" s="28"/>
      <c r="AW124" s="28">
        <f t="shared" si="149"/>
        <v>4.015493042588143</v>
      </c>
      <c r="AX124" s="28"/>
      <c r="AY124" s="28"/>
      <c r="AZ124" s="28"/>
      <c r="BA124" s="28"/>
      <c r="BB124" s="28">
        <f t="shared" si="223"/>
        <v>2.7429117130688403</v>
      </c>
      <c r="BC124" s="28"/>
      <c r="BD124" s="28">
        <f t="shared" si="246"/>
        <v>1.3045352612625631</v>
      </c>
      <c r="BE124" s="28"/>
      <c r="BF124" s="28"/>
      <c r="BG124" s="28">
        <f t="shared" si="247"/>
        <v>3.578225048228404</v>
      </c>
      <c r="BH124" s="28">
        <f t="shared" si="248"/>
        <v>1.1222024854407167</v>
      </c>
      <c r="BI124" s="28"/>
      <c r="BJ124" s="28">
        <f t="shared" si="239"/>
        <v>3.9034912850934362</v>
      </c>
      <c r="BK124" s="28">
        <f t="shared" si="240"/>
        <v>1.028692713602927</v>
      </c>
      <c r="BL124" s="28">
        <f t="shared" si="241"/>
        <v>1.038101966843183</v>
      </c>
      <c r="BM124" s="28">
        <f t="shared" si="242"/>
        <v>1.0091468065398275</v>
      </c>
      <c r="BN124" s="11">
        <v>1933</v>
      </c>
      <c r="BO124">
        <f t="shared" si="151"/>
        <v>0</v>
      </c>
      <c r="BP124">
        <f t="shared" si="127"/>
        <v>0</v>
      </c>
      <c r="BQ124">
        <f t="shared" si="128"/>
        <v>0</v>
      </c>
      <c r="BR124">
        <f t="shared" si="129"/>
        <v>1</v>
      </c>
      <c r="BS124">
        <f t="shared" si="130"/>
        <v>0</v>
      </c>
      <c r="BT124">
        <f t="shared" si="131"/>
        <v>0</v>
      </c>
      <c r="BU124">
        <f t="shared" si="132"/>
        <v>0</v>
      </c>
      <c r="BV124">
        <f t="shared" si="133"/>
        <v>0</v>
      </c>
      <c r="BW124">
        <f t="shared" si="134"/>
        <v>1</v>
      </c>
      <c r="BX124">
        <f t="shared" si="135"/>
        <v>0</v>
      </c>
      <c r="BY124">
        <f t="shared" si="136"/>
        <v>0</v>
      </c>
      <c r="BZ124">
        <f t="shared" si="137"/>
        <v>0</v>
      </c>
      <c r="CA124">
        <f t="shared" si="138"/>
        <v>0</v>
      </c>
      <c r="CB124">
        <f t="shared" si="139"/>
        <v>1</v>
      </c>
      <c r="CC124">
        <f t="shared" si="140"/>
        <v>0</v>
      </c>
      <c r="CD124">
        <f t="shared" si="141"/>
        <v>0</v>
      </c>
      <c r="CE124">
        <f t="shared" si="142"/>
        <v>1</v>
      </c>
      <c r="CF124">
        <f t="shared" si="143"/>
        <v>0</v>
      </c>
      <c r="CG124">
        <f t="shared" si="144"/>
        <v>0</v>
      </c>
      <c r="CH124">
        <f t="shared" si="145"/>
        <v>0</v>
      </c>
      <c r="CI124" s="11">
        <v>1933</v>
      </c>
      <c r="CJ124">
        <f t="shared" si="152"/>
        <v>0</v>
      </c>
      <c r="CK124">
        <f t="shared" si="153"/>
        <v>0</v>
      </c>
      <c r="CL124">
        <f t="shared" si="154"/>
        <v>0</v>
      </c>
      <c r="CM124">
        <f t="shared" si="155"/>
        <v>1</v>
      </c>
      <c r="CN124">
        <f t="shared" si="156"/>
        <v>0</v>
      </c>
      <c r="CO124">
        <f t="shared" si="157"/>
        <v>0</v>
      </c>
      <c r="CP124">
        <f t="shared" si="158"/>
        <v>0</v>
      </c>
      <c r="CQ124">
        <f t="shared" si="159"/>
        <v>0</v>
      </c>
      <c r="CR124">
        <f t="shared" si="160"/>
        <v>0</v>
      </c>
      <c r="CS124">
        <f t="shared" si="161"/>
        <v>0</v>
      </c>
      <c r="CT124">
        <f t="shared" si="162"/>
        <v>0</v>
      </c>
      <c r="CU124">
        <f t="shared" si="163"/>
        <v>0</v>
      </c>
      <c r="CV124">
        <f t="shared" si="164"/>
        <v>0</v>
      </c>
      <c r="CW124">
        <f t="shared" si="165"/>
        <v>1</v>
      </c>
      <c r="CX124">
        <f t="shared" si="166"/>
        <v>0</v>
      </c>
      <c r="CY124">
        <f t="shared" si="167"/>
        <v>0</v>
      </c>
      <c r="CZ124">
        <f t="shared" si="168"/>
        <v>1</v>
      </c>
      <c r="DA124">
        <f t="shared" si="169"/>
        <v>0</v>
      </c>
      <c r="DB124">
        <f t="shared" si="170"/>
        <v>0</v>
      </c>
      <c r="DC124">
        <f t="shared" si="171"/>
        <v>0</v>
      </c>
      <c r="DD124" s="11">
        <v>1933</v>
      </c>
      <c r="DE124">
        <f t="shared" si="172"/>
        <v>0</v>
      </c>
      <c r="DF124">
        <f t="shared" si="173"/>
        <v>0</v>
      </c>
      <c r="DG124">
        <f t="shared" si="174"/>
        <v>0</v>
      </c>
      <c r="DH124">
        <f t="shared" si="175"/>
        <v>1</v>
      </c>
      <c r="DI124">
        <f t="shared" si="176"/>
        <v>0</v>
      </c>
      <c r="DJ124">
        <f t="shared" si="177"/>
        <v>0</v>
      </c>
      <c r="DK124">
        <f t="shared" si="178"/>
        <v>0</v>
      </c>
      <c r="DL124">
        <f t="shared" si="179"/>
        <v>0</v>
      </c>
      <c r="DM124">
        <f t="shared" si="180"/>
        <v>0</v>
      </c>
      <c r="DN124">
        <f t="shared" si="181"/>
        <v>0</v>
      </c>
      <c r="DO124">
        <f t="shared" si="182"/>
        <v>0</v>
      </c>
      <c r="DP124">
        <f t="shared" si="183"/>
        <v>0</v>
      </c>
      <c r="DQ124">
        <f t="shared" si="184"/>
        <v>0</v>
      </c>
      <c r="DR124">
        <f t="shared" si="185"/>
        <v>1</v>
      </c>
      <c r="DS124">
        <f t="shared" si="186"/>
        <v>0</v>
      </c>
      <c r="DT124">
        <f t="shared" si="187"/>
        <v>0</v>
      </c>
      <c r="DU124">
        <f t="shared" si="188"/>
        <v>1</v>
      </c>
      <c r="DV124">
        <f t="shared" si="189"/>
        <v>0</v>
      </c>
      <c r="DW124">
        <f t="shared" si="190"/>
        <v>0</v>
      </c>
      <c r="DX124">
        <f t="shared" si="191"/>
        <v>0</v>
      </c>
    </row>
    <row r="125" spans="1:128" ht="12.75">
      <c r="A125" s="9">
        <v>1934</v>
      </c>
      <c r="B125" s="30">
        <v>803100</v>
      </c>
      <c r="C125" s="30">
        <v>247</v>
      </c>
      <c r="D125" s="30">
        <v>540015</v>
      </c>
      <c r="E125" s="30">
        <v>318</v>
      </c>
      <c r="F125" s="30">
        <v>707568</v>
      </c>
      <c r="G125" s="30">
        <v>458</v>
      </c>
      <c r="H125" s="30">
        <v>709088</v>
      </c>
      <c r="I125" s="30">
        <v>315</v>
      </c>
      <c r="J125" s="30"/>
      <c r="K125" s="30"/>
      <c r="L125" s="30">
        <v>455733</v>
      </c>
      <c r="M125" s="30">
        <v>362</v>
      </c>
      <c r="N125" s="30">
        <v>3479651</v>
      </c>
      <c r="O125" s="30">
        <v>940</v>
      </c>
      <c r="P125" s="30">
        <v>277949</v>
      </c>
      <c r="Q125" s="30">
        <v>399</v>
      </c>
      <c r="R125" s="33">
        <f t="shared" si="213"/>
        <v>3479651</v>
      </c>
      <c r="S125" s="33">
        <f t="shared" si="214"/>
        <v>940</v>
      </c>
      <c r="T125" s="43">
        <f t="shared" si="207"/>
        <v>23.079900829134875</v>
      </c>
      <c r="U125" s="43">
        <f t="shared" si="208"/>
        <v>26.276595744680854</v>
      </c>
      <c r="V125" s="43">
        <f t="shared" si="234"/>
        <v>24.678248286907866</v>
      </c>
      <c r="W125" s="43">
        <f t="shared" si="215"/>
        <v>15.51922879622123</v>
      </c>
      <c r="X125" s="43">
        <f t="shared" si="216"/>
        <v>33.829787234042556</v>
      </c>
      <c r="Y125" s="43">
        <f t="shared" si="235"/>
        <v>24.67450801513189</v>
      </c>
      <c r="Z125" s="43">
        <f t="shared" si="217"/>
        <v>20.334453081645258</v>
      </c>
      <c r="AA125" s="43">
        <f t="shared" si="218"/>
        <v>48.723404255319146</v>
      </c>
      <c r="AB125" s="43">
        <f t="shared" si="236"/>
        <v>34.5289286684822</v>
      </c>
      <c r="AC125" s="43">
        <f t="shared" si="219"/>
        <v>20.378135623371424</v>
      </c>
      <c r="AD125" s="43">
        <f t="shared" si="220"/>
        <v>33.51063829787234</v>
      </c>
      <c r="AE125" s="43">
        <f t="shared" si="237"/>
        <v>26.944386960621884</v>
      </c>
      <c r="AF125" s="43"/>
      <c r="AG125" s="43"/>
      <c r="AH125" s="43"/>
      <c r="AI125" s="43">
        <f t="shared" si="243"/>
        <v>13.097089334533838</v>
      </c>
      <c r="AJ125" s="43">
        <f t="shared" si="244"/>
        <v>38.51063829787234</v>
      </c>
      <c r="AK125" s="43">
        <f t="shared" si="245"/>
        <v>25.80386381620309</v>
      </c>
      <c r="AL125" s="43">
        <f t="shared" si="221"/>
        <v>100</v>
      </c>
      <c r="AM125" s="43">
        <f t="shared" si="222"/>
        <v>100</v>
      </c>
      <c r="AN125" s="43">
        <f t="shared" si="146"/>
        <v>100</v>
      </c>
      <c r="AO125" s="43">
        <f t="shared" si="203"/>
        <v>7.987841309372692</v>
      </c>
      <c r="AP125" s="43">
        <f t="shared" si="204"/>
        <v>42.4468085106383</v>
      </c>
      <c r="AQ125" s="43">
        <f t="shared" si="205"/>
        <v>25.217324910005495</v>
      </c>
      <c r="AR125" s="3"/>
      <c r="AS125" s="11">
        <v>1934</v>
      </c>
      <c r="AT125" s="28">
        <f t="shared" si="238"/>
        <v>1.3993765811787204</v>
      </c>
      <c r="AU125" s="28">
        <f t="shared" si="147"/>
        <v>1.0919928755660686</v>
      </c>
      <c r="AV125" s="28"/>
      <c r="AW125" s="28">
        <f t="shared" si="149"/>
        <v>4.052765710208852</v>
      </c>
      <c r="AX125" s="28">
        <f aca="true" t="shared" si="249" ref="AX125:AX131">MAX(AB125,AE125)/MIN(AB125,AE125)</f>
        <v>1.2814887463925164</v>
      </c>
      <c r="AY125" s="28">
        <f t="shared" si="150"/>
        <v>3.711348124050694</v>
      </c>
      <c r="AZ125" s="28"/>
      <c r="BA125" s="28"/>
      <c r="BB125" s="28">
        <f t="shared" si="223"/>
        <v>2.896122290966977</v>
      </c>
      <c r="BC125" s="28"/>
      <c r="BD125" s="28">
        <f t="shared" si="246"/>
        <v>1.3381301697461432</v>
      </c>
      <c r="BE125" s="28">
        <f aca="true" t="shared" si="250" ref="BE125:BE134">MAX(AE125,AK125)/MIN(AE125,AK125)</f>
        <v>1.044199704065351</v>
      </c>
      <c r="BF125" s="28"/>
      <c r="BG125" s="28">
        <f t="shared" si="247"/>
        <v>3.8753886128172295</v>
      </c>
      <c r="BH125" s="28">
        <f t="shared" si="248"/>
        <v>1.045770144652068</v>
      </c>
      <c r="BI125" s="28"/>
      <c r="BJ125" s="28">
        <f t="shared" si="239"/>
        <v>3.965527682134235</v>
      </c>
      <c r="BK125" s="28">
        <f t="shared" si="240"/>
        <v>1.0219990969846577</v>
      </c>
      <c r="BL125" s="28">
        <f t="shared" si="241"/>
        <v>1.0001515844520052</v>
      </c>
      <c r="BM125" s="28">
        <f t="shared" si="242"/>
        <v>1.0218442012913702</v>
      </c>
      <c r="BN125" s="11">
        <v>1934</v>
      </c>
      <c r="BO125">
        <f t="shared" si="151"/>
        <v>0</v>
      </c>
      <c r="BP125">
        <f t="shared" si="127"/>
        <v>0</v>
      </c>
      <c r="BQ125">
        <f t="shared" si="128"/>
        <v>0</v>
      </c>
      <c r="BR125">
        <f t="shared" si="129"/>
        <v>1</v>
      </c>
      <c r="BS125">
        <f t="shared" si="130"/>
        <v>0</v>
      </c>
      <c r="BT125">
        <f t="shared" si="131"/>
        <v>1</v>
      </c>
      <c r="BU125">
        <f t="shared" si="132"/>
        <v>0</v>
      </c>
      <c r="BV125">
        <f t="shared" si="133"/>
        <v>0</v>
      </c>
      <c r="BW125">
        <f t="shared" si="134"/>
        <v>1</v>
      </c>
      <c r="BX125">
        <f t="shared" si="135"/>
        <v>0</v>
      </c>
      <c r="BY125">
        <f t="shared" si="136"/>
        <v>0</v>
      </c>
      <c r="BZ125">
        <f t="shared" si="137"/>
        <v>0</v>
      </c>
      <c r="CA125">
        <f t="shared" si="138"/>
        <v>0</v>
      </c>
      <c r="CB125">
        <f t="shared" si="139"/>
        <v>1</v>
      </c>
      <c r="CC125">
        <f t="shared" si="140"/>
        <v>0</v>
      </c>
      <c r="CD125">
        <f t="shared" si="141"/>
        <v>0</v>
      </c>
      <c r="CE125">
        <f t="shared" si="142"/>
        <v>1</v>
      </c>
      <c r="CF125">
        <f t="shared" si="143"/>
        <v>0</v>
      </c>
      <c r="CG125">
        <f t="shared" si="144"/>
        <v>0</v>
      </c>
      <c r="CH125">
        <f t="shared" si="145"/>
        <v>0</v>
      </c>
      <c r="CI125" s="11">
        <v>1934</v>
      </c>
      <c r="CJ125">
        <f t="shared" si="152"/>
        <v>0</v>
      </c>
      <c r="CK125">
        <f t="shared" si="153"/>
        <v>0</v>
      </c>
      <c r="CL125">
        <f t="shared" si="154"/>
        <v>0</v>
      </c>
      <c r="CM125">
        <f t="shared" si="155"/>
        <v>1</v>
      </c>
      <c r="CN125">
        <f t="shared" si="156"/>
        <v>0</v>
      </c>
      <c r="CO125">
        <f t="shared" si="157"/>
        <v>0</v>
      </c>
      <c r="CP125">
        <f t="shared" si="158"/>
        <v>0</v>
      </c>
      <c r="CQ125">
        <f t="shared" si="159"/>
        <v>0</v>
      </c>
      <c r="CR125">
        <f t="shared" si="160"/>
        <v>0</v>
      </c>
      <c r="CS125">
        <f t="shared" si="161"/>
        <v>0</v>
      </c>
      <c r="CT125">
        <f t="shared" si="162"/>
        <v>0</v>
      </c>
      <c r="CU125">
        <f t="shared" si="163"/>
        <v>0</v>
      </c>
      <c r="CV125">
        <f t="shared" si="164"/>
        <v>0</v>
      </c>
      <c r="CW125">
        <f t="shared" si="165"/>
        <v>1</v>
      </c>
      <c r="CX125">
        <f t="shared" si="166"/>
        <v>0</v>
      </c>
      <c r="CY125">
        <f t="shared" si="167"/>
        <v>0</v>
      </c>
      <c r="CZ125">
        <f t="shared" si="168"/>
        <v>1</v>
      </c>
      <c r="DA125">
        <f t="shared" si="169"/>
        <v>0</v>
      </c>
      <c r="DB125">
        <f t="shared" si="170"/>
        <v>0</v>
      </c>
      <c r="DC125">
        <f t="shared" si="171"/>
        <v>0</v>
      </c>
      <c r="DD125" s="11">
        <v>1934</v>
      </c>
      <c r="DE125">
        <f t="shared" si="172"/>
        <v>0</v>
      </c>
      <c r="DF125">
        <f t="shared" si="173"/>
        <v>0</v>
      </c>
      <c r="DG125">
        <f t="shared" si="174"/>
        <v>0</v>
      </c>
      <c r="DH125">
        <f t="shared" si="175"/>
        <v>1</v>
      </c>
      <c r="DI125">
        <f t="shared" si="176"/>
        <v>0</v>
      </c>
      <c r="DJ125">
        <f t="shared" si="177"/>
        <v>0</v>
      </c>
      <c r="DK125">
        <f t="shared" si="178"/>
        <v>0</v>
      </c>
      <c r="DL125">
        <f t="shared" si="179"/>
        <v>0</v>
      </c>
      <c r="DM125">
        <f t="shared" si="180"/>
        <v>0</v>
      </c>
      <c r="DN125">
        <f t="shared" si="181"/>
        <v>0</v>
      </c>
      <c r="DO125">
        <f t="shared" si="182"/>
        <v>0</v>
      </c>
      <c r="DP125">
        <f t="shared" si="183"/>
        <v>0</v>
      </c>
      <c r="DQ125">
        <f t="shared" si="184"/>
        <v>0</v>
      </c>
      <c r="DR125">
        <f t="shared" si="185"/>
        <v>1</v>
      </c>
      <c r="DS125">
        <f t="shared" si="186"/>
        <v>0</v>
      </c>
      <c r="DT125">
        <f t="shared" si="187"/>
        <v>0</v>
      </c>
      <c r="DU125">
        <f t="shared" si="188"/>
        <v>1</v>
      </c>
      <c r="DV125">
        <f t="shared" si="189"/>
        <v>0</v>
      </c>
      <c r="DW125">
        <f t="shared" si="190"/>
        <v>0</v>
      </c>
      <c r="DX125">
        <f t="shared" si="191"/>
        <v>0</v>
      </c>
    </row>
    <row r="126" spans="1:128" ht="12.75">
      <c r="A126" s="9">
        <v>1935</v>
      </c>
      <c r="B126" s="30">
        <v>806400</v>
      </c>
      <c r="C126" s="30">
        <v>252</v>
      </c>
      <c r="D126" s="30">
        <v>646350</v>
      </c>
      <c r="E126" s="30">
        <v>321</v>
      </c>
      <c r="F126" s="30">
        <v>867102</v>
      </c>
      <c r="G126" s="30">
        <v>548</v>
      </c>
      <c r="H126" s="30">
        <v>1607587</v>
      </c>
      <c r="I126" s="30">
        <v>461</v>
      </c>
      <c r="J126" s="30"/>
      <c r="K126" s="30"/>
      <c r="L126" s="30">
        <v>513379</v>
      </c>
      <c r="M126" s="30">
        <v>380</v>
      </c>
      <c r="N126" s="30">
        <v>5517537</v>
      </c>
      <c r="O126" s="30">
        <v>1300</v>
      </c>
      <c r="P126" s="30">
        <v>295113</v>
      </c>
      <c r="Q126" s="30">
        <v>410</v>
      </c>
      <c r="R126" s="33">
        <f t="shared" si="213"/>
        <v>5517537</v>
      </c>
      <c r="S126" s="33">
        <f t="shared" si="214"/>
        <v>1300</v>
      </c>
      <c r="T126" s="43">
        <f aca="true" t="shared" si="251" ref="T126:T164">B126/R126*100</f>
        <v>14.61521689840956</v>
      </c>
      <c r="U126" s="43">
        <f aca="true" t="shared" si="252" ref="U126:U164">C126/S126*100</f>
        <v>19.384615384615383</v>
      </c>
      <c r="V126" s="43">
        <f t="shared" si="234"/>
        <v>16.99991614151247</v>
      </c>
      <c r="W126" s="43">
        <f t="shared" si="215"/>
        <v>11.714466074264658</v>
      </c>
      <c r="X126" s="43">
        <f t="shared" si="216"/>
        <v>24.69230769230769</v>
      </c>
      <c r="Y126" s="43">
        <f t="shared" si="235"/>
        <v>18.203386883286175</v>
      </c>
      <c r="Z126" s="43">
        <f t="shared" si="217"/>
        <v>15.715381700204276</v>
      </c>
      <c r="AA126" s="43">
        <f t="shared" si="218"/>
        <v>42.15384615384615</v>
      </c>
      <c r="AB126" s="43">
        <f t="shared" si="236"/>
        <v>28.934613927025215</v>
      </c>
      <c r="AC126" s="43">
        <f t="shared" si="219"/>
        <v>29.13595323420577</v>
      </c>
      <c r="AD126" s="43">
        <f t="shared" si="220"/>
        <v>35.46153846153846</v>
      </c>
      <c r="AE126" s="43">
        <f t="shared" si="237"/>
        <v>32.29874584787211</v>
      </c>
      <c r="AF126" s="43"/>
      <c r="AG126" s="43"/>
      <c r="AH126" s="43"/>
      <c r="AI126" s="43">
        <f t="shared" si="243"/>
        <v>9.30449582848289</v>
      </c>
      <c r="AJ126" s="43">
        <f t="shared" si="244"/>
        <v>29.230769230769234</v>
      </c>
      <c r="AK126" s="43">
        <f t="shared" si="245"/>
        <v>19.267632529626063</v>
      </c>
      <c r="AL126" s="43">
        <f t="shared" si="221"/>
        <v>100</v>
      </c>
      <c r="AM126" s="43">
        <f t="shared" si="222"/>
        <v>100</v>
      </c>
      <c r="AN126" s="43">
        <f t="shared" si="146"/>
        <v>100</v>
      </c>
      <c r="AO126" s="43">
        <f t="shared" si="203"/>
        <v>5.348636538368479</v>
      </c>
      <c r="AP126" s="43">
        <f t="shared" si="204"/>
        <v>31.538461538461537</v>
      </c>
      <c r="AQ126" s="43">
        <f t="shared" si="205"/>
        <v>18.443549038415007</v>
      </c>
      <c r="AR126" s="3"/>
      <c r="AS126" s="11">
        <v>1935</v>
      </c>
      <c r="AT126" s="28">
        <f t="shared" si="238"/>
        <v>1.5895181546458337</v>
      </c>
      <c r="AU126" s="28">
        <f t="shared" si="147"/>
        <v>1.774326176494545</v>
      </c>
      <c r="AV126" s="28"/>
      <c r="AW126" s="28">
        <f t="shared" si="149"/>
        <v>5.49348319854791</v>
      </c>
      <c r="AX126" s="28">
        <f t="shared" si="249"/>
        <v>1.1162666946008484</v>
      </c>
      <c r="AY126" s="28">
        <f t="shared" si="150"/>
        <v>3.0960954481329543</v>
      </c>
      <c r="AZ126" s="28"/>
      <c r="BA126" s="28"/>
      <c r="BB126" s="28">
        <f t="shared" si="223"/>
        <v>3.4560682320561056</v>
      </c>
      <c r="BC126" s="28"/>
      <c r="BD126" s="28">
        <f t="shared" si="246"/>
        <v>1.5017212873732735</v>
      </c>
      <c r="BE126" s="28">
        <f t="shared" si="250"/>
        <v>1.6763214576678949</v>
      </c>
      <c r="BF126" s="28"/>
      <c r="BG126" s="28">
        <f t="shared" si="247"/>
        <v>5.190051234693168</v>
      </c>
      <c r="BH126" s="28">
        <f t="shared" si="248"/>
        <v>1.0584641557729593</v>
      </c>
      <c r="BI126" s="28"/>
      <c r="BJ126" s="28">
        <f t="shared" si="239"/>
        <v>5.421949961567361</v>
      </c>
      <c r="BK126" s="28">
        <f t="shared" si="240"/>
        <v>1.013193267641273</v>
      </c>
      <c r="BL126" s="28">
        <f t="shared" si="241"/>
        <v>1.070792745785076</v>
      </c>
      <c r="BM126" s="28">
        <f t="shared" si="242"/>
        <v>1.084920001068552</v>
      </c>
      <c r="BN126" s="11">
        <v>1935</v>
      </c>
      <c r="BO126">
        <f t="shared" si="151"/>
        <v>0</v>
      </c>
      <c r="BP126">
        <f t="shared" si="127"/>
        <v>0</v>
      </c>
      <c r="BQ126">
        <f t="shared" si="128"/>
        <v>0</v>
      </c>
      <c r="BR126">
        <f t="shared" si="129"/>
        <v>1</v>
      </c>
      <c r="BS126">
        <f t="shared" si="130"/>
        <v>0</v>
      </c>
      <c r="BT126">
        <f t="shared" si="131"/>
        <v>1</v>
      </c>
      <c r="BU126">
        <f t="shared" si="132"/>
        <v>0</v>
      </c>
      <c r="BV126">
        <f t="shared" si="133"/>
        <v>0</v>
      </c>
      <c r="BW126">
        <f t="shared" si="134"/>
        <v>1</v>
      </c>
      <c r="BX126">
        <f t="shared" si="135"/>
        <v>0</v>
      </c>
      <c r="BY126">
        <f t="shared" si="136"/>
        <v>0</v>
      </c>
      <c r="BZ126">
        <f t="shared" si="137"/>
        <v>0</v>
      </c>
      <c r="CA126">
        <f t="shared" si="138"/>
        <v>0</v>
      </c>
      <c r="CB126">
        <f t="shared" si="139"/>
        <v>1</v>
      </c>
      <c r="CC126">
        <f t="shared" si="140"/>
        <v>0</v>
      </c>
      <c r="CD126">
        <f t="shared" si="141"/>
        <v>0</v>
      </c>
      <c r="CE126">
        <f t="shared" si="142"/>
        <v>1</v>
      </c>
      <c r="CF126">
        <f t="shared" si="143"/>
        <v>0</v>
      </c>
      <c r="CG126">
        <f t="shared" si="144"/>
        <v>0</v>
      </c>
      <c r="CH126">
        <f t="shared" si="145"/>
        <v>0</v>
      </c>
      <c r="CI126" s="11">
        <v>1935</v>
      </c>
      <c r="CJ126">
        <f t="shared" si="152"/>
        <v>0</v>
      </c>
      <c r="CK126">
        <f t="shared" si="153"/>
        <v>0</v>
      </c>
      <c r="CL126">
        <f t="shared" si="154"/>
        <v>0</v>
      </c>
      <c r="CM126">
        <f t="shared" si="155"/>
        <v>1</v>
      </c>
      <c r="CN126">
        <f t="shared" si="156"/>
        <v>0</v>
      </c>
      <c r="CO126">
        <f t="shared" si="157"/>
        <v>0</v>
      </c>
      <c r="CP126">
        <f t="shared" si="158"/>
        <v>0</v>
      </c>
      <c r="CQ126">
        <f t="shared" si="159"/>
        <v>0</v>
      </c>
      <c r="CR126">
        <f t="shared" si="160"/>
        <v>1</v>
      </c>
      <c r="CS126">
        <f t="shared" si="161"/>
        <v>0</v>
      </c>
      <c r="CT126">
        <f t="shared" si="162"/>
        <v>0</v>
      </c>
      <c r="CU126">
        <f t="shared" si="163"/>
        <v>0</v>
      </c>
      <c r="CV126">
        <f t="shared" si="164"/>
        <v>0</v>
      </c>
      <c r="CW126">
        <f t="shared" si="165"/>
        <v>1</v>
      </c>
      <c r="CX126">
        <f t="shared" si="166"/>
        <v>0</v>
      </c>
      <c r="CY126">
        <f t="shared" si="167"/>
        <v>0</v>
      </c>
      <c r="CZ126">
        <f t="shared" si="168"/>
        <v>1</v>
      </c>
      <c r="DA126">
        <f t="shared" si="169"/>
        <v>0</v>
      </c>
      <c r="DB126">
        <f t="shared" si="170"/>
        <v>0</v>
      </c>
      <c r="DC126">
        <f t="shared" si="171"/>
        <v>0</v>
      </c>
      <c r="DD126" s="11">
        <v>1935</v>
      </c>
      <c r="DE126">
        <f t="shared" si="172"/>
        <v>0</v>
      </c>
      <c r="DF126">
        <f t="shared" si="173"/>
        <v>0</v>
      </c>
      <c r="DG126">
        <f t="shared" si="174"/>
        <v>0</v>
      </c>
      <c r="DH126">
        <f t="shared" si="175"/>
        <v>1</v>
      </c>
      <c r="DI126">
        <f t="shared" si="176"/>
        <v>0</v>
      </c>
      <c r="DJ126">
        <f t="shared" si="177"/>
        <v>0</v>
      </c>
      <c r="DK126">
        <f t="shared" si="178"/>
        <v>0</v>
      </c>
      <c r="DL126">
        <f t="shared" si="179"/>
        <v>0</v>
      </c>
      <c r="DM126">
        <f t="shared" si="180"/>
        <v>0</v>
      </c>
      <c r="DN126">
        <f t="shared" si="181"/>
        <v>0</v>
      </c>
      <c r="DO126">
        <f t="shared" si="182"/>
        <v>0</v>
      </c>
      <c r="DP126">
        <f t="shared" si="183"/>
        <v>0</v>
      </c>
      <c r="DQ126">
        <f t="shared" si="184"/>
        <v>0</v>
      </c>
      <c r="DR126">
        <f t="shared" si="185"/>
        <v>1</v>
      </c>
      <c r="DS126">
        <f t="shared" si="186"/>
        <v>0</v>
      </c>
      <c r="DT126">
        <f t="shared" si="187"/>
        <v>0</v>
      </c>
      <c r="DU126">
        <f t="shared" si="188"/>
        <v>1</v>
      </c>
      <c r="DV126">
        <f t="shared" si="189"/>
        <v>0</v>
      </c>
      <c r="DW126">
        <f t="shared" si="190"/>
        <v>0</v>
      </c>
      <c r="DX126">
        <f t="shared" si="191"/>
        <v>0</v>
      </c>
    </row>
    <row r="127" spans="1:128" ht="12.75">
      <c r="A127" s="9">
        <v>1936</v>
      </c>
      <c r="B127" s="30">
        <v>932600</v>
      </c>
      <c r="C127" s="30">
        <v>291</v>
      </c>
      <c r="D127" s="30">
        <v>892341</v>
      </c>
      <c r="E127" s="30">
        <v>336</v>
      </c>
      <c r="F127" s="30">
        <v>995347</v>
      </c>
      <c r="G127" s="30">
        <v>588</v>
      </c>
      <c r="H127" s="30">
        <v>2332782</v>
      </c>
      <c r="I127" s="30">
        <v>596</v>
      </c>
      <c r="J127" s="30"/>
      <c r="K127" s="30"/>
      <c r="L127" s="30">
        <v>1149686</v>
      </c>
      <c r="M127" s="30">
        <v>343</v>
      </c>
      <c r="N127" s="30">
        <v>2933657</v>
      </c>
      <c r="O127" s="30">
        <v>1300</v>
      </c>
      <c r="P127" s="30">
        <v>279785</v>
      </c>
      <c r="Q127" s="30">
        <v>416</v>
      </c>
      <c r="R127" s="33">
        <f t="shared" si="213"/>
        <v>2933657</v>
      </c>
      <c r="S127" s="33">
        <f t="shared" si="214"/>
        <v>1300</v>
      </c>
      <c r="T127" s="43">
        <f t="shared" si="251"/>
        <v>31.789674116640082</v>
      </c>
      <c r="U127" s="43">
        <f t="shared" si="252"/>
        <v>22.384615384615383</v>
      </c>
      <c r="V127" s="43">
        <f t="shared" si="234"/>
        <v>27.087144750627733</v>
      </c>
      <c r="W127" s="43">
        <f t="shared" si="215"/>
        <v>30.41735962997719</v>
      </c>
      <c r="X127" s="43">
        <f t="shared" si="216"/>
        <v>25.846153846153847</v>
      </c>
      <c r="Y127" s="43">
        <f t="shared" si="235"/>
        <v>28.13175673806552</v>
      </c>
      <c r="Z127" s="43">
        <f t="shared" si="217"/>
        <v>33.92854038491889</v>
      </c>
      <c r="AA127" s="43">
        <f t="shared" si="218"/>
        <v>45.230769230769226</v>
      </c>
      <c r="AB127" s="43">
        <f t="shared" si="236"/>
        <v>39.57965480784406</v>
      </c>
      <c r="AC127" s="43">
        <f t="shared" si="219"/>
        <v>79.51788501518753</v>
      </c>
      <c r="AD127" s="43">
        <f t="shared" si="220"/>
        <v>45.84615384615385</v>
      </c>
      <c r="AE127" s="43">
        <f t="shared" si="237"/>
        <v>62.68201943067069</v>
      </c>
      <c r="AF127" s="43"/>
      <c r="AG127" s="43"/>
      <c r="AH127" s="43"/>
      <c r="AI127" s="43">
        <f t="shared" si="243"/>
        <v>39.189516702191156</v>
      </c>
      <c r="AJ127" s="43">
        <f t="shared" si="244"/>
        <v>26.384615384615383</v>
      </c>
      <c r="AK127" s="43">
        <f t="shared" si="245"/>
        <v>32.78706604340327</v>
      </c>
      <c r="AL127" s="43">
        <f t="shared" si="221"/>
        <v>100</v>
      </c>
      <c r="AM127" s="43">
        <f t="shared" si="222"/>
        <v>100</v>
      </c>
      <c r="AN127" s="43">
        <f t="shared" si="146"/>
        <v>100</v>
      </c>
      <c r="AO127" s="43">
        <f t="shared" si="203"/>
        <v>9.537072670731446</v>
      </c>
      <c r="AP127" s="43">
        <f t="shared" si="204"/>
        <v>32</v>
      </c>
      <c r="AQ127" s="43">
        <f t="shared" si="205"/>
        <v>20.768536335365724</v>
      </c>
      <c r="AR127" s="3"/>
      <c r="AS127" s="11">
        <v>1936</v>
      </c>
      <c r="AT127" s="28">
        <f t="shared" si="238"/>
        <v>1.4069386130546269</v>
      </c>
      <c r="AU127" s="28">
        <f t="shared" si="147"/>
        <v>2.2281587322932688</v>
      </c>
      <c r="AV127" s="28"/>
      <c r="AW127" s="28">
        <f t="shared" si="149"/>
        <v>3.5547015755574356</v>
      </c>
      <c r="AX127" s="28">
        <f t="shared" si="249"/>
        <v>1.5836929284751649</v>
      </c>
      <c r="AY127" s="28">
        <f t="shared" si="150"/>
        <v>1.595353833655675</v>
      </c>
      <c r="AZ127" s="28"/>
      <c r="BA127" s="28"/>
      <c r="BB127" s="28">
        <f t="shared" si="223"/>
        <v>2.526550584776237</v>
      </c>
      <c r="BC127" s="28"/>
      <c r="BD127" s="28">
        <f t="shared" si="246"/>
        <v>1.20717281489746</v>
      </c>
      <c r="BE127" s="28">
        <f t="shared" si="250"/>
        <v>1.9117910504005666</v>
      </c>
      <c r="BF127" s="28"/>
      <c r="BG127" s="28">
        <f t="shared" si="247"/>
        <v>3.0499831814051537</v>
      </c>
      <c r="BH127" s="28">
        <f t="shared" si="248"/>
        <v>1.165482353223913</v>
      </c>
      <c r="BI127" s="28"/>
      <c r="BJ127" s="28">
        <f t="shared" si="239"/>
        <v>4.8149758069236155</v>
      </c>
      <c r="BK127" s="28">
        <f t="shared" si="240"/>
        <v>1.3545372810004588</v>
      </c>
      <c r="BL127" s="28">
        <f t="shared" si="241"/>
        <v>1.0385648615627374</v>
      </c>
      <c r="BM127" s="28">
        <f t="shared" si="242"/>
        <v>1.3042394665291053</v>
      </c>
      <c r="BN127" s="11">
        <v>1936</v>
      </c>
      <c r="BO127">
        <f t="shared" si="151"/>
        <v>0</v>
      </c>
      <c r="BP127">
        <f t="shared" si="127"/>
        <v>0</v>
      </c>
      <c r="BQ127">
        <f t="shared" si="128"/>
        <v>0</v>
      </c>
      <c r="BR127">
        <f t="shared" si="129"/>
        <v>1</v>
      </c>
      <c r="BS127">
        <f t="shared" si="130"/>
        <v>0</v>
      </c>
      <c r="BT127">
        <f t="shared" si="131"/>
        <v>0</v>
      </c>
      <c r="BU127">
        <f t="shared" si="132"/>
        <v>0</v>
      </c>
      <c r="BV127">
        <f t="shared" si="133"/>
        <v>0</v>
      </c>
      <c r="BW127">
        <f t="shared" si="134"/>
        <v>1</v>
      </c>
      <c r="BX127">
        <f t="shared" si="135"/>
        <v>0</v>
      </c>
      <c r="BY127">
        <f t="shared" si="136"/>
        <v>0</v>
      </c>
      <c r="BZ127">
        <f t="shared" si="137"/>
        <v>0</v>
      </c>
      <c r="CA127">
        <f t="shared" si="138"/>
        <v>0</v>
      </c>
      <c r="CB127">
        <f t="shared" si="139"/>
        <v>1</v>
      </c>
      <c r="CC127">
        <f t="shared" si="140"/>
        <v>0</v>
      </c>
      <c r="CD127">
        <f t="shared" si="141"/>
        <v>0</v>
      </c>
      <c r="CE127">
        <f t="shared" si="142"/>
        <v>1</v>
      </c>
      <c r="CF127">
        <f t="shared" si="143"/>
        <v>0</v>
      </c>
      <c r="CG127">
        <f t="shared" si="144"/>
        <v>0</v>
      </c>
      <c r="CH127">
        <f t="shared" si="145"/>
        <v>0</v>
      </c>
      <c r="CI127" s="11">
        <v>1936</v>
      </c>
      <c r="CJ127">
        <f t="shared" si="152"/>
        <v>0</v>
      </c>
      <c r="CK127">
        <f t="shared" si="153"/>
        <v>0</v>
      </c>
      <c r="CL127">
        <f t="shared" si="154"/>
        <v>0</v>
      </c>
      <c r="CM127">
        <f t="shared" si="155"/>
        <v>1</v>
      </c>
      <c r="CN127">
        <f t="shared" si="156"/>
        <v>0</v>
      </c>
      <c r="CO127">
        <f t="shared" si="157"/>
        <v>0</v>
      </c>
      <c r="CP127">
        <f t="shared" si="158"/>
        <v>0</v>
      </c>
      <c r="CQ127">
        <f t="shared" si="159"/>
        <v>0</v>
      </c>
      <c r="CR127">
        <f t="shared" si="160"/>
        <v>1</v>
      </c>
      <c r="CS127">
        <f t="shared" si="161"/>
        <v>0</v>
      </c>
      <c r="CT127">
        <f t="shared" si="162"/>
        <v>0</v>
      </c>
      <c r="CU127">
        <f t="shared" si="163"/>
        <v>0</v>
      </c>
      <c r="CV127">
        <f t="shared" si="164"/>
        <v>0</v>
      </c>
      <c r="CW127">
        <f t="shared" si="165"/>
        <v>1</v>
      </c>
      <c r="CX127">
        <f t="shared" si="166"/>
        <v>0</v>
      </c>
      <c r="CY127">
        <f t="shared" si="167"/>
        <v>0</v>
      </c>
      <c r="CZ127">
        <f t="shared" si="168"/>
        <v>1</v>
      </c>
      <c r="DA127">
        <f t="shared" si="169"/>
        <v>0</v>
      </c>
      <c r="DB127">
        <f t="shared" si="170"/>
        <v>0</v>
      </c>
      <c r="DC127">
        <f t="shared" si="171"/>
        <v>0</v>
      </c>
      <c r="DD127" s="11">
        <v>1936</v>
      </c>
      <c r="DE127">
        <f t="shared" si="172"/>
        <v>0</v>
      </c>
      <c r="DF127">
        <f t="shared" si="173"/>
        <v>0</v>
      </c>
      <c r="DG127">
        <f t="shared" si="174"/>
        <v>0</v>
      </c>
      <c r="DH127">
        <f t="shared" si="175"/>
        <v>1</v>
      </c>
      <c r="DI127">
        <f t="shared" si="176"/>
        <v>0</v>
      </c>
      <c r="DJ127">
        <f t="shared" si="177"/>
        <v>0</v>
      </c>
      <c r="DK127">
        <f t="shared" si="178"/>
        <v>0</v>
      </c>
      <c r="DL127">
        <f t="shared" si="179"/>
        <v>0</v>
      </c>
      <c r="DM127">
        <f t="shared" si="180"/>
        <v>0</v>
      </c>
      <c r="DN127">
        <f t="shared" si="181"/>
        <v>0</v>
      </c>
      <c r="DO127">
        <f t="shared" si="182"/>
        <v>0</v>
      </c>
      <c r="DP127">
        <f t="shared" si="183"/>
        <v>0</v>
      </c>
      <c r="DQ127">
        <f t="shared" si="184"/>
        <v>0</v>
      </c>
      <c r="DR127">
        <f t="shared" si="185"/>
        <v>1</v>
      </c>
      <c r="DS127">
        <f t="shared" si="186"/>
        <v>0</v>
      </c>
      <c r="DT127">
        <f t="shared" si="187"/>
        <v>0</v>
      </c>
      <c r="DU127">
        <f t="shared" si="188"/>
        <v>1</v>
      </c>
      <c r="DV127">
        <f t="shared" si="189"/>
        <v>0</v>
      </c>
      <c r="DW127">
        <f t="shared" si="190"/>
        <v>0</v>
      </c>
      <c r="DX127">
        <f t="shared" si="191"/>
        <v>0</v>
      </c>
    </row>
    <row r="128" spans="1:128" ht="12.75">
      <c r="A128" s="9">
        <v>1937</v>
      </c>
      <c r="B128" s="30">
        <v>1032900</v>
      </c>
      <c r="C128" s="30">
        <v>312</v>
      </c>
      <c r="D128" s="30">
        <v>1245603</v>
      </c>
      <c r="E128" s="30">
        <v>350</v>
      </c>
      <c r="F128" s="30">
        <v>890526</v>
      </c>
      <c r="G128" s="30">
        <v>613</v>
      </c>
      <c r="H128" s="30">
        <v>3298869</v>
      </c>
      <c r="I128" s="30">
        <v>603</v>
      </c>
      <c r="J128" s="30"/>
      <c r="K128" s="30"/>
      <c r="L128" s="30">
        <v>1235503</v>
      </c>
      <c r="M128" s="30">
        <v>466</v>
      </c>
      <c r="N128" s="30">
        <v>3446172</v>
      </c>
      <c r="O128" s="30">
        <v>1433</v>
      </c>
      <c r="P128" s="30">
        <v>942416</v>
      </c>
      <c r="Q128" s="30">
        <v>393</v>
      </c>
      <c r="R128" s="33">
        <f t="shared" si="213"/>
        <v>3446172</v>
      </c>
      <c r="S128" s="33">
        <f t="shared" si="214"/>
        <v>1433</v>
      </c>
      <c r="T128" s="43">
        <f t="shared" si="251"/>
        <v>29.9723867526055</v>
      </c>
      <c r="U128" s="43">
        <f t="shared" si="252"/>
        <v>21.7725052337753</v>
      </c>
      <c r="V128" s="43">
        <f t="shared" si="234"/>
        <v>25.8724459931904</v>
      </c>
      <c r="W128" s="43">
        <f t="shared" si="215"/>
        <v>36.14453950644367</v>
      </c>
      <c r="X128" s="43">
        <f t="shared" si="216"/>
        <v>24.424284717376135</v>
      </c>
      <c r="Y128" s="43">
        <f t="shared" si="235"/>
        <v>30.2844121119099</v>
      </c>
      <c r="Z128" s="43">
        <f t="shared" si="217"/>
        <v>25.841020123197566</v>
      </c>
      <c r="AA128" s="43">
        <f t="shared" si="218"/>
        <v>42.77739009071877</v>
      </c>
      <c r="AB128" s="43">
        <f t="shared" si="236"/>
        <v>34.30920510695817</v>
      </c>
      <c r="AC128" s="43">
        <f t="shared" si="219"/>
        <v>95.72560510618739</v>
      </c>
      <c r="AD128" s="43">
        <f t="shared" si="220"/>
        <v>42.079553384508024</v>
      </c>
      <c r="AE128" s="43">
        <f t="shared" si="237"/>
        <v>68.90257924534771</v>
      </c>
      <c r="AF128" s="43"/>
      <c r="AG128" s="43"/>
      <c r="AH128" s="43"/>
      <c r="AI128" s="43">
        <f t="shared" si="243"/>
        <v>35.851460693198135</v>
      </c>
      <c r="AJ128" s="43">
        <f t="shared" si="244"/>
        <v>32.519190509420795</v>
      </c>
      <c r="AK128" s="43">
        <f t="shared" si="245"/>
        <v>34.185325601309465</v>
      </c>
      <c r="AL128" s="43">
        <f t="shared" si="221"/>
        <v>100</v>
      </c>
      <c r="AM128" s="43">
        <f t="shared" si="222"/>
        <v>100</v>
      </c>
      <c r="AN128" s="43">
        <f t="shared" si="146"/>
        <v>100</v>
      </c>
      <c r="AO128" s="43">
        <f t="shared" si="203"/>
        <v>27.346748798376865</v>
      </c>
      <c r="AP128" s="43">
        <f t="shared" si="204"/>
        <v>27.424982554082344</v>
      </c>
      <c r="AQ128" s="43">
        <f t="shared" si="205"/>
        <v>27.385865676229606</v>
      </c>
      <c r="AR128" s="3"/>
      <c r="AS128" s="11">
        <v>1937</v>
      </c>
      <c r="AT128" s="28">
        <f t="shared" si="238"/>
        <v>1.1328998225283509</v>
      </c>
      <c r="AU128" s="28">
        <f t="shared" si="147"/>
        <v>2.2751829882228587</v>
      </c>
      <c r="AV128" s="28"/>
      <c r="AW128" s="28">
        <f t="shared" si="149"/>
        <v>3.3020287674883795</v>
      </c>
      <c r="AX128" s="28">
        <f t="shared" si="249"/>
        <v>2.0082825886098346</v>
      </c>
      <c r="AY128" s="28">
        <f t="shared" si="150"/>
        <v>1.4513244800883414</v>
      </c>
      <c r="AZ128" s="28"/>
      <c r="BA128" s="28"/>
      <c r="BB128" s="28">
        <f t="shared" si="223"/>
        <v>2.9146696837846364</v>
      </c>
      <c r="BC128" s="28"/>
      <c r="BD128" s="28">
        <f t="shared" si="246"/>
        <v>1.0036237626370292</v>
      </c>
      <c r="BE128" s="28">
        <f t="shared" si="250"/>
        <v>2.015560128019035</v>
      </c>
      <c r="BF128" s="28"/>
      <c r="BG128" s="28">
        <f t="shared" si="247"/>
        <v>2.925231754884017</v>
      </c>
      <c r="BH128" s="28">
        <f t="shared" si="248"/>
        <v>1.1288092856148084</v>
      </c>
      <c r="BI128" s="28"/>
      <c r="BJ128" s="28">
        <f t="shared" si="239"/>
        <v>3.6515186769063153</v>
      </c>
      <c r="BK128" s="28">
        <f t="shared" si="240"/>
        <v>1.1058409644576683</v>
      </c>
      <c r="BL128" s="28">
        <f t="shared" si="241"/>
        <v>1.170527599898391</v>
      </c>
      <c r="BM128" s="28">
        <f t="shared" si="242"/>
        <v>1.0584954234105866</v>
      </c>
      <c r="BN128" s="11">
        <v>1937</v>
      </c>
      <c r="BO128">
        <f t="shared" si="151"/>
        <v>0</v>
      </c>
      <c r="BP128">
        <f t="shared" si="127"/>
        <v>0</v>
      </c>
      <c r="BQ128">
        <f t="shared" si="128"/>
        <v>0</v>
      </c>
      <c r="BR128">
        <f t="shared" si="129"/>
        <v>1</v>
      </c>
      <c r="BS128">
        <f t="shared" si="130"/>
        <v>0</v>
      </c>
      <c r="BT128">
        <f t="shared" si="131"/>
        <v>0</v>
      </c>
      <c r="BU128">
        <f t="shared" si="132"/>
        <v>0</v>
      </c>
      <c r="BV128">
        <f t="shared" si="133"/>
        <v>0</v>
      </c>
      <c r="BW128">
        <f t="shared" si="134"/>
        <v>1</v>
      </c>
      <c r="BX128">
        <f t="shared" si="135"/>
        <v>0</v>
      </c>
      <c r="BY128">
        <f t="shared" si="136"/>
        <v>0</v>
      </c>
      <c r="BZ128">
        <f t="shared" si="137"/>
        <v>0</v>
      </c>
      <c r="CA128">
        <f t="shared" si="138"/>
        <v>0</v>
      </c>
      <c r="CB128">
        <f t="shared" si="139"/>
        <v>1</v>
      </c>
      <c r="CC128">
        <f t="shared" si="140"/>
        <v>0</v>
      </c>
      <c r="CD128">
        <f t="shared" si="141"/>
        <v>0</v>
      </c>
      <c r="CE128">
        <f t="shared" si="142"/>
        <v>1</v>
      </c>
      <c r="CF128">
        <f t="shared" si="143"/>
        <v>0</v>
      </c>
      <c r="CG128">
        <f t="shared" si="144"/>
        <v>0</v>
      </c>
      <c r="CH128">
        <f t="shared" si="145"/>
        <v>0</v>
      </c>
      <c r="CI128" s="11">
        <v>1937</v>
      </c>
      <c r="CJ128">
        <f t="shared" si="152"/>
        <v>0</v>
      </c>
      <c r="CK128">
        <f t="shared" si="153"/>
        <v>0</v>
      </c>
      <c r="CL128">
        <f t="shared" si="154"/>
        <v>0</v>
      </c>
      <c r="CM128">
        <f t="shared" si="155"/>
        <v>1</v>
      </c>
      <c r="CN128">
        <f t="shared" si="156"/>
        <v>0</v>
      </c>
      <c r="CO128">
        <f t="shared" si="157"/>
        <v>0</v>
      </c>
      <c r="CP128">
        <f t="shared" si="158"/>
        <v>0</v>
      </c>
      <c r="CQ128">
        <f t="shared" si="159"/>
        <v>0</v>
      </c>
      <c r="CR128">
        <f t="shared" si="160"/>
        <v>1</v>
      </c>
      <c r="CS128">
        <f t="shared" si="161"/>
        <v>0</v>
      </c>
      <c r="CT128">
        <f t="shared" si="162"/>
        <v>0</v>
      </c>
      <c r="CU128">
        <f t="shared" si="163"/>
        <v>0</v>
      </c>
      <c r="CV128">
        <f t="shared" si="164"/>
        <v>0</v>
      </c>
      <c r="CW128">
        <f t="shared" si="165"/>
        <v>1</v>
      </c>
      <c r="CX128">
        <f t="shared" si="166"/>
        <v>0</v>
      </c>
      <c r="CY128">
        <f t="shared" si="167"/>
        <v>0</v>
      </c>
      <c r="CZ128">
        <f t="shared" si="168"/>
        <v>1</v>
      </c>
      <c r="DA128">
        <f t="shared" si="169"/>
        <v>0</v>
      </c>
      <c r="DB128">
        <f t="shared" si="170"/>
        <v>0</v>
      </c>
      <c r="DC128">
        <f t="shared" si="171"/>
        <v>0</v>
      </c>
      <c r="DD128" s="11">
        <v>1937</v>
      </c>
      <c r="DE128">
        <f t="shared" si="172"/>
        <v>0</v>
      </c>
      <c r="DF128">
        <f t="shared" si="173"/>
        <v>0</v>
      </c>
      <c r="DG128">
        <f t="shared" si="174"/>
        <v>0</v>
      </c>
      <c r="DH128">
        <f t="shared" si="175"/>
        <v>1</v>
      </c>
      <c r="DI128">
        <f t="shared" si="176"/>
        <v>0</v>
      </c>
      <c r="DJ128">
        <f t="shared" si="177"/>
        <v>0</v>
      </c>
      <c r="DK128">
        <f t="shared" si="178"/>
        <v>0</v>
      </c>
      <c r="DL128">
        <f t="shared" si="179"/>
        <v>0</v>
      </c>
      <c r="DM128">
        <f t="shared" si="180"/>
        <v>1</v>
      </c>
      <c r="DN128">
        <f t="shared" si="181"/>
        <v>0</v>
      </c>
      <c r="DO128">
        <f t="shared" si="182"/>
        <v>0</v>
      </c>
      <c r="DP128">
        <f t="shared" si="183"/>
        <v>0</v>
      </c>
      <c r="DQ128">
        <f t="shared" si="184"/>
        <v>0</v>
      </c>
      <c r="DR128">
        <f t="shared" si="185"/>
        <v>1</v>
      </c>
      <c r="DS128">
        <f t="shared" si="186"/>
        <v>0</v>
      </c>
      <c r="DT128">
        <f t="shared" si="187"/>
        <v>0</v>
      </c>
      <c r="DU128">
        <f t="shared" si="188"/>
        <v>1</v>
      </c>
      <c r="DV128">
        <f t="shared" si="189"/>
        <v>0</v>
      </c>
      <c r="DW128">
        <f t="shared" si="190"/>
        <v>0</v>
      </c>
      <c r="DX128">
        <f t="shared" si="191"/>
        <v>0</v>
      </c>
    </row>
    <row r="129" spans="1:128" ht="12.75">
      <c r="A129" s="9">
        <v>1938</v>
      </c>
      <c r="B129" s="30">
        <v>1131499</v>
      </c>
      <c r="C129" s="30">
        <v>323</v>
      </c>
      <c r="D129" s="30">
        <v>1863997</v>
      </c>
      <c r="E129" s="30">
        <v>376</v>
      </c>
      <c r="F129" s="30">
        <v>919284</v>
      </c>
      <c r="G129" s="30">
        <v>581</v>
      </c>
      <c r="H129" s="30">
        <v>7415163</v>
      </c>
      <c r="I129" s="30">
        <v>782</v>
      </c>
      <c r="J129" s="30"/>
      <c r="K129" s="30"/>
      <c r="L129" s="30">
        <v>746050</v>
      </c>
      <c r="M129" s="30">
        <v>486</v>
      </c>
      <c r="N129" s="30">
        <v>5429984</v>
      </c>
      <c r="O129" s="30">
        <v>1566</v>
      </c>
      <c r="P129" s="30">
        <v>1699210</v>
      </c>
      <c r="Q129" s="30">
        <v>370</v>
      </c>
      <c r="R129" s="33">
        <f t="shared" si="213"/>
        <v>7415163</v>
      </c>
      <c r="S129" s="33">
        <f t="shared" si="214"/>
        <v>1566</v>
      </c>
      <c r="T129" s="43">
        <f t="shared" si="251"/>
        <v>15.259259978506204</v>
      </c>
      <c r="U129" s="43">
        <f t="shared" si="252"/>
        <v>20.625798212005108</v>
      </c>
      <c r="V129" s="43">
        <f t="shared" si="234"/>
        <v>17.942529095255658</v>
      </c>
      <c r="W129" s="43">
        <f t="shared" si="215"/>
        <v>25.137640264954392</v>
      </c>
      <c r="X129" s="43">
        <f t="shared" si="216"/>
        <v>24.010217113665387</v>
      </c>
      <c r="Y129" s="43">
        <f t="shared" si="235"/>
        <v>24.573928689309888</v>
      </c>
      <c r="Z129" s="43">
        <f t="shared" si="217"/>
        <v>12.397353908471061</v>
      </c>
      <c r="AA129" s="43">
        <f t="shared" si="218"/>
        <v>37.10089399744572</v>
      </c>
      <c r="AB129" s="43">
        <f t="shared" si="236"/>
        <v>24.749123952958392</v>
      </c>
      <c r="AC129" s="43">
        <f t="shared" si="219"/>
        <v>100</v>
      </c>
      <c r="AD129" s="43">
        <f t="shared" si="220"/>
        <v>49.936143039591315</v>
      </c>
      <c r="AE129" s="43">
        <f t="shared" si="237"/>
        <v>74.96807151979566</v>
      </c>
      <c r="AF129" s="43"/>
      <c r="AG129" s="43"/>
      <c r="AH129" s="43"/>
      <c r="AI129" s="43">
        <f t="shared" si="243"/>
        <v>10.061140935135208</v>
      </c>
      <c r="AJ129" s="43">
        <f t="shared" si="244"/>
        <v>31.03448275862069</v>
      </c>
      <c r="AK129" s="43">
        <f t="shared" si="245"/>
        <v>20.54781184687795</v>
      </c>
      <c r="AL129" s="43">
        <f t="shared" si="221"/>
        <v>73.22811379871219</v>
      </c>
      <c r="AM129" s="43">
        <f t="shared" si="222"/>
        <v>100</v>
      </c>
      <c r="AN129" s="43">
        <f t="shared" si="146"/>
        <v>86.61405689935609</v>
      </c>
      <c r="AO129" s="43">
        <f t="shared" si="203"/>
        <v>22.91534252180296</v>
      </c>
      <c r="AP129" s="43">
        <f t="shared" si="204"/>
        <v>23.627075351213282</v>
      </c>
      <c r="AQ129" s="43">
        <f t="shared" si="205"/>
        <v>23.27120893650812</v>
      </c>
      <c r="AR129" s="3"/>
      <c r="AS129" s="11">
        <v>1938</v>
      </c>
      <c r="AT129" s="28">
        <f t="shared" si="238"/>
        <v>1.0071293143991549</v>
      </c>
      <c r="AU129" s="28">
        <f t="shared" si="147"/>
        <v>3.05071575927573</v>
      </c>
      <c r="AV129" s="28"/>
      <c r="AW129" s="28">
        <f t="shared" si="149"/>
        <v>3.524632060035024</v>
      </c>
      <c r="AX129" s="28">
        <f t="shared" si="249"/>
        <v>3.0291202089532683</v>
      </c>
      <c r="AY129" s="28">
        <f t="shared" si="150"/>
        <v>1.1553459378568283</v>
      </c>
      <c r="AZ129" s="28"/>
      <c r="BA129" s="28"/>
      <c r="BB129" s="28">
        <f t="shared" si="223"/>
        <v>3.499681728694185</v>
      </c>
      <c r="BC129" s="28"/>
      <c r="BD129" s="28">
        <f t="shared" si="246"/>
        <v>1.2044651828325357</v>
      </c>
      <c r="BE129" s="28">
        <f t="shared" si="250"/>
        <v>3.648469826298627</v>
      </c>
      <c r="BF129" s="28"/>
      <c r="BG129" s="28">
        <f t="shared" si="247"/>
        <v>4.215244793207326</v>
      </c>
      <c r="BH129" s="28">
        <f t="shared" si="248"/>
        <v>1.1959389579987647</v>
      </c>
      <c r="BI129" s="28"/>
      <c r="BJ129" s="28">
        <f t="shared" si="239"/>
        <v>3.721940580554671</v>
      </c>
      <c r="BK129" s="28">
        <f t="shared" si="240"/>
        <v>1.0559798915628336</v>
      </c>
      <c r="BL129" s="28">
        <f t="shared" si="241"/>
        <v>1.3695911294806091</v>
      </c>
      <c r="BM129" s="28">
        <f t="shared" si="242"/>
        <v>1.2969859941685404</v>
      </c>
      <c r="BN129" s="11">
        <v>1938</v>
      </c>
      <c r="BO129">
        <f t="shared" si="151"/>
        <v>0</v>
      </c>
      <c r="BP129">
        <f t="shared" si="127"/>
        <v>1</v>
      </c>
      <c r="BQ129">
        <f t="shared" si="128"/>
        <v>0</v>
      </c>
      <c r="BR129">
        <f t="shared" si="129"/>
        <v>1</v>
      </c>
      <c r="BS129">
        <f t="shared" si="130"/>
        <v>1</v>
      </c>
      <c r="BT129">
        <f t="shared" si="131"/>
        <v>0</v>
      </c>
      <c r="BU129">
        <f t="shared" si="132"/>
        <v>0</v>
      </c>
      <c r="BV129">
        <f t="shared" si="133"/>
        <v>0</v>
      </c>
      <c r="BW129">
        <f t="shared" si="134"/>
        <v>1</v>
      </c>
      <c r="BX129">
        <f t="shared" si="135"/>
        <v>0</v>
      </c>
      <c r="BY129">
        <f t="shared" si="136"/>
        <v>0</v>
      </c>
      <c r="BZ129">
        <f t="shared" si="137"/>
        <v>1</v>
      </c>
      <c r="CA129">
        <f t="shared" si="138"/>
        <v>0</v>
      </c>
      <c r="CB129">
        <f t="shared" si="139"/>
        <v>1</v>
      </c>
      <c r="CC129">
        <f t="shared" si="140"/>
        <v>0</v>
      </c>
      <c r="CD129">
        <f t="shared" si="141"/>
        <v>0</v>
      </c>
      <c r="CE129">
        <f t="shared" si="142"/>
        <v>1</v>
      </c>
      <c r="CF129">
        <f t="shared" si="143"/>
        <v>0</v>
      </c>
      <c r="CG129">
        <f t="shared" si="144"/>
        <v>0</v>
      </c>
      <c r="CH129">
        <f t="shared" si="145"/>
        <v>0</v>
      </c>
      <c r="CI129" s="11">
        <v>1938</v>
      </c>
      <c r="CJ129">
        <f t="shared" si="152"/>
        <v>0</v>
      </c>
      <c r="CK129">
        <f t="shared" si="153"/>
        <v>0</v>
      </c>
      <c r="CL129">
        <f t="shared" si="154"/>
        <v>0</v>
      </c>
      <c r="CM129">
        <f t="shared" si="155"/>
        <v>1</v>
      </c>
      <c r="CN129">
        <f t="shared" si="156"/>
        <v>0</v>
      </c>
      <c r="CO129">
        <f t="shared" si="157"/>
        <v>0</v>
      </c>
      <c r="CP129">
        <f t="shared" si="158"/>
        <v>0</v>
      </c>
      <c r="CQ129">
        <f t="shared" si="159"/>
        <v>0</v>
      </c>
      <c r="CR129">
        <f t="shared" si="160"/>
        <v>1</v>
      </c>
      <c r="CS129">
        <f t="shared" si="161"/>
        <v>0</v>
      </c>
      <c r="CT129">
        <f t="shared" si="162"/>
        <v>0</v>
      </c>
      <c r="CU129">
        <f t="shared" si="163"/>
        <v>0</v>
      </c>
      <c r="CV129">
        <f t="shared" si="164"/>
        <v>0</v>
      </c>
      <c r="CW129">
        <f t="shared" si="165"/>
        <v>1</v>
      </c>
      <c r="CX129">
        <f t="shared" si="166"/>
        <v>0</v>
      </c>
      <c r="CY129">
        <f t="shared" si="167"/>
        <v>0</v>
      </c>
      <c r="CZ129">
        <f t="shared" si="168"/>
        <v>1</v>
      </c>
      <c r="DA129">
        <f t="shared" si="169"/>
        <v>0</v>
      </c>
      <c r="DB129">
        <f t="shared" si="170"/>
        <v>0</v>
      </c>
      <c r="DC129">
        <f t="shared" si="171"/>
        <v>0</v>
      </c>
      <c r="DD129" s="11">
        <v>1938</v>
      </c>
      <c r="DE129">
        <f t="shared" si="172"/>
        <v>0</v>
      </c>
      <c r="DF129">
        <f t="shared" si="173"/>
        <v>0</v>
      </c>
      <c r="DG129">
        <f t="shared" si="174"/>
        <v>0</v>
      </c>
      <c r="DH129">
        <f t="shared" si="175"/>
        <v>1</v>
      </c>
      <c r="DI129">
        <f t="shared" si="176"/>
        <v>0</v>
      </c>
      <c r="DJ129">
        <f t="shared" si="177"/>
        <v>0</v>
      </c>
      <c r="DK129">
        <f t="shared" si="178"/>
        <v>0</v>
      </c>
      <c r="DL129">
        <f t="shared" si="179"/>
        <v>0</v>
      </c>
      <c r="DM129">
        <f t="shared" si="180"/>
        <v>1</v>
      </c>
      <c r="DN129">
        <f t="shared" si="181"/>
        <v>0</v>
      </c>
      <c r="DO129">
        <f t="shared" si="182"/>
        <v>0</v>
      </c>
      <c r="DP129">
        <f t="shared" si="183"/>
        <v>0</v>
      </c>
      <c r="DQ129">
        <f t="shared" si="184"/>
        <v>0</v>
      </c>
      <c r="DR129">
        <f t="shared" si="185"/>
        <v>1</v>
      </c>
      <c r="DS129">
        <f t="shared" si="186"/>
        <v>0</v>
      </c>
      <c r="DT129">
        <f t="shared" si="187"/>
        <v>0</v>
      </c>
      <c r="DU129">
        <f t="shared" si="188"/>
        <v>1</v>
      </c>
      <c r="DV129">
        <f t="shared" si="189"/>
        <v>0</v>
      </c>
      <c r="DW129">
        <f t="shared" si="190"/>
        <v>0</v>
      </c>
      <c r="DX129">
        <f t="shared" si="191"/>
        <v>0</v>
      </c>
    </row>
    <row r="130" spans="1:128" ht="12.75">
      <c r="A130" s="9">
        <v>1939</v>
      </c>
      <c r="B130" s="30">
        <v>980000</v>
      </c>
      <c r="C130" s="30">
        <v>334</v>
      </c>
      <c r="D130" s="30">
        <v>7895671</v>
      </c>
      <c r="E130" s="30">
        <v>394</v>
      </c>
      <c r="F130" s="30">
        <v>1023651</v>
      </c>
      <c r="G130" s="30">
        <v>581</v>
      </c>
      <c r="H130" s="30">
        <v>12000000</v>
      </c>
      <c r="I130" s="30">
        <v>2750</v>
      </c>
      <c r="J130" s="30"/>
      <c r="K130" s="30"/>
      <c r="L130" s="30">
        <v>669412</v>
      </c>
      <c r="M130" s="30">
        <v>581</v>
      </c>
      <c r="N130" s="30">
        <v>5984123</v>
      </c>
      <c r="O130" s="30">
        <v>1789</v>
      </c>
      <c r="P130" s="30">
        <v>1699970</v>
      </c>
      <c r="Q130" s="30">
        <v>957</v>
      </c>
      <c r="R130" s="33">
        <f aca="true" t="shared" si="253" ref="R130:R136">MAX(B130,D130,F130,H130,J130,L130,N130,P130)</f>
        <v>12000000</v>
      </c>
      <c r="S130" s="33">
        <f aca="true" t="shared" si="254" ref="S130:S136">MAX(C130,E130,G130,I130,K130,M130,O130,Q130)</f>
        <v>2750</v>
      </c>
      <c r="T130" s="43">
        <f aca="true" t="shared" si="255" ref="T130:T136">B130/R130*100</f>
        <v>8.166666666666666</v>
      </c>
      <c r="U130" s="43">
        <f aca="true" t="shared" si="256" ref="U130:U136">C130/S130*100</f>
        <v>12.145454545454545</v>
      </c>
      <c r="V130" s="43">
        <f aca="true" t="shared" si="257" ref="V130:V136">(T130+U130)/2</f>
        <v>10.156060606060606</v>
      </c>
      <c r="W130" s="43">
        <f aca="true" t="shared" si="258" ref="W130:W136">D130/R130*100</f>
        <v>65.79725833333333</v>
      </c>
      <c r="X130" s="43">
        <f aca="true" t="shared" si="259" ref="X130:X136">E130/S130*100</f>
        <v>14.327272727272728</v>
      </c>
      <c r="Y130" s="43">
        <f aca="true" t="shared" si="260" ref="Y130:Y136">(W130+X130)/2</f>
        <v>40.06226553030303</v>
      </c>
      <c r="Z130" s="43">
        <f>F130/R130*100</f>
        <v>8.530425</v>
      </c>
      <c r="AA130" s="43">
        <f>G130/S130*100</f>
        <v>21.12727272727273</v>
      </c>
      <c r="AB130" s="43">
        <f>(Z130+AA130)/2</f>
        <v>14.828848863636363</v>
      </c>
      <c r="AC130" s="43">
        <f aca="true" t="shared" si="261" ref="AC130:AC136">H130/R130*100</f>
        <v>100</v>
      </c>
      <c r="AD130" s="43">
        <f aca="true" t="shared" si="262" ref="AD130:AD136">I130/S130*100</f>
        <v>100</v>
      </c>
      <c r="AE130" s="43">
        <f aca="true" t="shared" si="263" ref="AE130:AE136">(AC130+AD130)/2</f>
        <v>100</v>
      </c>
      <c r="AF130" s="43"/>
      <c r="AG130" s="43"/>
      <c r="AH130" s="43"/>
      <c r="AI130" s="43">
        <f aca="true" t="shared" si="264" ref="AI130:AJ134">L130/R130*100</f>
        <v>5.578433333333333</v>
      </c>
      <c r="AJ130" s="43">
        <f t="shared" si="264"/>
        <v>21.12727272727273</v>
      </c>
      <c r="AK130" s="43">
        <f>(AI130+AJ130)/2</f>
        <v>13.35285303030303</v>
      </c>
      <c r="AL130" s="43">
        <f aca="true" t="shared" si="265" ref="AL130:AL136">N130/R130*100</f>
        <v>49.86769166666667</v>
      </c>
      <c r="AM130" s="43">
        <f aca="true" t="shared" si="266" ref="AM130:AM136">O130/S130*100</f>
        <v>65.05454545454545</v>
      </c>
      <c r="AN130" s="43">
        <f aca="true" t="shared" si="267" ref="AN130:AN136">(AL130+AM130)/2</f>
        <v>57.46111856060606</v>
      </c>
      <c r="AO130" s="43">
        <f aca="true" t="shared" si="268" ref="AO130:AO136">P130/R130*100</f>
        <v>14.166416666666667</v>
      </c>
      <c r="AP130" s="43">
        <f aca="true" t="shared" si="269" ref="AP130:AP136">Q130/S130*100</f>
        <v>34.8</v>
      </c>
      <c r="AQ130" s="43">
        <f aca="true" t="shared" si="270" ref="AQ130:AQ136">(AO130+AP130)/2</f>
        <v>24.48320833333333</v>
      </c>
      <c r="AR130" s="3"/>
      <c r="AS130" s="11">
        <v>1939</v>
      </c>
      <c r="AT130" s="28">
        <f t="shared" si="238"/>
        <v>2.701643660860596</v>
      </c>
      <c r="AU130" s="28">
        <f t="shared" si="147"/>
        <v>2.4961144527475656</v>
      </c>
      <c r="AV130" s="28"/>
      <c r="AW130" s="28">
        <f t="shared" si="149"/>
        <v>1.4342952851017017</v>
      </c>
      <c r="AX130" s="28">
        <f t="shared" si="249"/>
        <v>6.743611788047975</v>
      </c>
      <c r="AY130" s="28">
        <f aca="true" t="shared" si="271" ref="AY130:AY136">MAX(AE130,AN130)/MIN(AE130,AN130)</f>
        <v>1.7403072286963372</v>
      </c>
      <c r="AZ130" s="28"/>
      <c r="BA130" s="28"/>
      <c r="BB130" s="28">
        <f t="shared" si="223"/>
        <v>3.8749547647972533</v>
      </c>
      <c r="BC130" s="28"/>
      <c r="BD130" s="28">
        <f t="shared" si="246"/>
        <v>1.1105378625814049</v>
      </c>
      <c r="BE130" s="28">
        <f t="shared" si="250"/>
        <v>7.489036221177565</v>
      </c>
      <c r="BF130" s="28"/>
      <c r="BG130" s="28">
        <f>MAX(AN130,AK130)/MIN(AN130,AK130)</f>
        <v>4.303283982097573</v>
      </c>
      <c r="BH130" s="28">
        <f>MAX(Y130,AK130)/MIN(Y130,AK130)</f>
        <v>3.000277576588728</v>
      </c>
      <c r="BI130" s="28"/>
      <c r="BJ130" s="28">
        <f aca="true" t="shared" si="272" ref="BJ130:BJ136">MAX(AQ130,AN130)/MIN(AQ130,AN130)</f>
        <v>2.3469603239202135</v>
      </c>
      <c r="BK130" s="28">
        <f aca="true" t="shared" si="273" ref="BK130:BK136">MAX(Y130,AQ130)/MIN(Y130,AQ130)</f>
        <v>1.6363160001281027</v>
      </c>
      <c r="BL130" s="28">
        <f aca="true" t="shared" si="274" ref="BL130:BL136">MAX(Y130,V130)/MIN(V130,Y130)</f>
        <v>3.944665858570789</v>
      </c>
      <c r="BM130" s="28">
        <f aca="true" t="shared" si="275" ref="BM130:BM136">MAX(V130,AQ130)/MIN(V130,AQ130)</f>
        <v>2.410699313740116</v>
      </c>
      <c r="BN130" s="11">
        <v>1939</v>
      </c>
      <c r="BO130">
        <f t="shared" si="151"/>
        <v>1</v>
      </c>
      <c r="BP130">
        <f t="shared" si="127"/>
        <v>1</v>
      </c>
      <c r="BQ130">
        <f t="shared" si="128"/>
        <v>0</v>
      </c>
      <c r="BR130">
        <f t="shared" si="129"/>
        <v>0</v>
      </c>
      <c r="BS130">
        <f t="shared" si="130"/>
        <v>1</v>
      </c>
      <c r="BT130">
        <f t="shared" si="131"/>
        <v>0</v>
      </c>
      <c r="BU130">
        <f t="shared" si="132"/>
        <v>0</v>
      </c>
      <c r="BV130">
        <f t="shared" si="133"/>
        <v>0</v>
      </c>
      <c r="BW130">
        <f t="shared" si="134"/>
        <v>1</v>
      </c>
      <c r="BX130">
        <f t="shared" si="135"/>
        <v>0</v>
      </c>
      <c r="BY130">
        <f t="shared" si="136"/>
        <v>0</v>
      </c>
      <c r="BZ130">
        <f t="shared" si="137"/>
        <v>1</v>
      </c>
      <c r="CA130">
        <f t="shared" si="138"/>
        <v>0</v>
      </c>
      <c r="CB130">
        <f t="shared" si="139"/>
        <v>1</v>
      </c>
      <c r="CC130">
        <f t="shared" si="140"/>
        <v>1</v>
      </c>
      <c r="CD130">
        <f t="shared" si="141"/>
        <v>0</v>
      </c>
      <c r="CE130">
        <f t="shared" si="142"/>
        <v>0</v>
      </c>
      <c r="CF130">
        <f t="shared" si="143"/>
        <v>0</v>
      </c>
      <c r="CG130">
        <f t="shared" si="144"/>
        <v>1</v>
      </c>
      <c r="CH130">
        <f t="shared" si="145"/>
        <v>0</v>
      </c>
      <c r="CI130" s="11">
        <v>1939</v>
      </c>
      <c r="CJ130">
        <f t="shared" si="152"/>
        <v>0</v>
      </c>
      <c r="CK130">
        <f t="shared" si="153"/>
        <v>0</v>
      </c>
      <c r="CL130">
        <f t="shared" si="154"/>
        <v>0</v>
      </c>
      <c r="CM130">
        <f t="shared" si="155"/>
        <v>0</v>
      </c>
      <c r="CN130">
        <f t="shared" si="156"/>
        <v>0</v>
      </c>
      <c r="CO130">
        <f t="shared" si="157"/>
        <v>0</v>
      </c>
      <c r="CP130">
        <f t="shared" si="158"/>
        <v>0</v>
      </c>
      <c r="CQ130">
        <f t="shared" si="159"/>
        <v>0</v>
      </c>
      <c r="CR130">
        <f t="shared" si="160"/>
        <v>1</v>
      </c>
      <c r="CS130">
        <f t="shared" si="161"/>
        <v>0</v>
      </c>
      <c r="CT130">
        <f t="shared" si="162"/>
        <v>0</v>
      </c>
      <c r="CU130">
        <f t="shared" si="163"/>
        <v>0</v>
      </c>
      <c r="CV130">
        <f t="shared" si="164"/>
        <v>0</v>
      </c>
      <c r="CW130">
        <f t="shared" si="165"/>
        <v>1</v>
      </c>
      <c r="CX130">
        <f t="shared" si="166"/>
        <v>0</v>
      </c>
      <c r="CY130">
        <f t="shared" si="167"/>
        <v>0</v>
      </c>
      <c r="CZ130">
        <f t="shared" si="168"/>
        <v>0</v>
      </c>
      <c r="DA130">
        <f t="shared" si="169"/>
        <v>0</v>
      </c>
      <c r="DB130">
        <f t="shared" si="170"/>
        <v>0</v>
      </c>
      <c r="DC130">
        <f t="shared" si="171"/>
        <v>0</v>
      </c>
      <c r="DD130" s="11">
        <v>1939</v>
      </c>
      <c r="DE130">
        <f t="shared" si="172"/>
        <v>0</v>
      </c>
      <c r="DF130">
        <f t="shared" si="173"/>
        <v>0</v>
      </c>
      <c r="DG130">
        <f t="shared" si="174"/>
        <v>0</v>
      </c>
      <c r="DH130">
        <f t="shared" si="175"/>
        <v>0</v>
      </c>
      <c r="DI130">
        <f t="shared" si="176"/>
        <v>0</v>
      </c>
      <c r="DJ130">
        <f t="shared" si="177"/>
        <v>0</v>
      </c>
      <c r="DK130">
        <f t="shared" si="178"/>
        <v>0</v>
      </c>
      <c r="DL130">
        <f t="shared" si="179"/>
        <v>0</v>
      </c>
      <c r="DM130">
        <f t="shared" si="180"/>
        <v>1</v>
      </c>
      <c r="DN130">
        <f t="shared" si="181"/>
        <v>0</v>
      </c>
      <c r="DO130">
        <f t="shared" si="182"/>
        <v>0</v>
      </c>
      <c r="DP130">
        <f t="shared" si="183"/>
        <v>0</v>
      </c>
      <c r="DQ130">
        <f t="shared" si="184"/>
        <v>0</v>
      </c>
      <c r="DR130">
        <f t="shared" si="185"/>
        <v>1</v>
      </c>
      <c r="DS130">
        <f t="shared" si="186"/>
        <v>0</v>
      </c>
      <c r="DT130">
        <f t="shared" si="187"/>
        <v>0</v>
      </c>
      <c r="DU130">
        <f t="shared" si="188"/>
        <v>0</v>
      </c>
      <c r="DV130">
        <f t="shared" si="189"/>
        <v>0</v>
      </c>
      <c r="DW130">
        <f t="shared" si="190"/>
        <v>0</v>
      </c>
      <c r="DX130">
        <f t="shared" si="191"/>
        <v>0</v>
      </c>
    </row>
    <row r="131" spans="1:128" ht="12.75">
      <c r="A131" s="9">
        <v>1940</v>
      </c>
      <c r="B131" s="30">
        <v>1657000</v>
      </c>
      <c r="C131" s="30">
        <v>458</v>
      </c>
      <c r="D131" s="30">
        <v>9948329</v>
      </c>
      <c r="E131" s="30">
        <v>1020</v>
      </c>
      <c r="F131" s="30">
        <v>5707762</v>
      </c>
      <c r="G131" s="30">
        <v>5000</v>
      </c>
      <c r="H131" s="30">
        <v>21200000</v>
      </c>
      <c r="I131" s="30">
        <v>3300</v>
      </c>
      <c r="J131" s="30"/>
      <c r="K131" s="30"/>
      <c r="L131" s="30">
        <v>606523</v>
      </c>
      <c r="M131" s="30">
        <v>1634</v>
      </c>
      <c r="N131" s="30">
        <v>6145214</v>
      </c>
      <c r="O131" s="30">
        <v>4200</v>
      </c>
      <c r="P131" s="30">
        <v>1863181</v>
      </c>
      <c r="Q131" s="30">
        <v>957</v>
      </c>
      <c r="R131" s="33">
        <f t="shared" si="253"/>
        <v>21200000</v>
      </c>
      <c r="S131" s="33">
        <f t="shared" si="254"/>
        <v>5000</v>
      </c>
      <c r="T131" s="43">
        <f t="shared" si="255"/>
        <v>7.816037735849056</v>
      </c>
      <c r="U131" s="43">
        <f t="shared" si="256"/>
        <v>9.16</v>
      </c>
      <c r="V131" s="43">
        <f t="shared" si="257"/>
        <v>8.488018867924527</v>
      </c>
      <c r="W131" s="43">
        <f t="shared" si="258"/>
        <v>46.92608018867925</v>
      </c>
      <c r="X131" s="43">
        <f t="shared" si="259"/>
        <v>20.4</v>
      </c>
      <c r="Y131" s="43">
        <f t="shared" si="260"/>
        <v>33.66304009433962</v>
      </c>
      <c r="Z131" s="43">
        <f>F131/R131*100</f>
        <v>26.92340566037736</v>
      </c>
      <c r="AA131" s="43">
        <f>G131/S131*100</f>
        <v>100</v>
      </c>
      <c r="AB131" s="43">
        <f>(Z131+AA131)/2</f>
        <v>63.46170283018868</v>
      </c>
      <c r="AC131" s="43">
        <f t="shared" si="261"/>
        <v>100</v>
      </c>
      <c r="AD131" s="43">
        <f t="shared" si="262"/>
        <v>66</v>
      </c>
      <c r="AE131" s="43">
        <f t="shared" si="263"/>
        <v>83</v>
      </c>
      <c r="AF131" s="43"/>
      <c r="AG131" s="43"/>
      <c r="AH131" s="43"/>
      <c r="AI131" s="43">
        <f t="shared" si="264"/>
        <v>2.860957547169811</v>
      </c>
      <c r="AJ131" s="43">
        <f t="shared" si="264"/>
        <v>32.68</v>
      </c>
      <c r="AK131" s="43">
        <f>(AI131+AJ131)/2</f>
        <v>17.770478773584905</v>
      </c>
      <c r="AL131" s="43">
        <f t="shared" si="265"/>
        <v>28.986858490566036</v>
      </c>
      <c r="AM131" s="43">
        <f t="shared" si="266"/>
        <v>84</v>
      </c>
      <c r="AN131" s="43">
        <f t="shared" si="267"/>
        <v>56.49342924528302</v>
      </c>
      <c r="AO131" s="43">
        <f t="shared" si="268"/>
        <v>8.78858962264151</v>
      </c>
      <c r="AP131" s="43">
        <f t="shared" si="269"/>
        <v>19.139999999999997</v>
      </c>
      <c r="AQ131" s="43">
        <f t="shared" si="270"/>
        <v>13.964294811320753</v>
      </c>
      <c r="AR131" s="3"/>
      <c r="AS131" s="11">
        <v>1940</v>
      </c>
      <c r="AT131" s="28">
        <f t="shared" si="238"/>
        <v>1.8852041482985267</v>
      </c>
      <c r="AU131" s="28">
        <f t="shared" si="147"/>
        <v>2.465612130318447</v>
      </c>
      <c r="AV131" s="28"/>
      <c r="AW131" s="28">
        <f t="shared" si="149"/>
        <v>1.6782034268729724</v>
      </c>
      <c r="AX131" s="28">
        <f t="shared" si="249"/>
        <v>1.3078754004142001</v>
      </c>
      <c r="AY131" s="28">
        <f t="shared" si="271"/>
        <v>1.4691974112534543</v>
      </c>
      <c r="AZ131" s="28"/>
      <c r="BA131" s="28"/>
      <c r="BB131" s="28">
        <f t="shared" si="223"/>
        <v>1.1233466206246894</v>
      </c>
      <c r="BC131" s="28"/>
      <c r="BD131" s="28">
        <f t="shared" si="246"/>
        <v>3.57118700282414</v>
      </c>
      <c r="BE131" s="28">
        <f t="shared" si="250"/>
        <v>4.67066763127261</v>
      </c>
      <c r="BF131" s="28"/>
      <c r="BG131" s="28">
        <f>MAX(AN131,AK131)/MIN(AN131,AK131)</f>
        <v>3.1790606187413593</v>
      </c>
      <c r="BH131" s="28">
        <f>MAX(Y131,AK131)/MIN(Y131,AK131)</f>
        <v>1.8943237558899293</v>
      </c>
      <c r="BI131" s="28"/>
      <c r="BJ131" s="28">
        <f t="shared" si="272"/>
        <v>4.045562630164769</v>
      </c>
      <c r="BK131" s="28">
        <f t="shared" si="273"/>
        <v>2.4106509171554613</v>
      </c>
      <c r="BL131" s="28">
        <f t="shared" si="274"/>
        <v>3.9659478399075283</v>
      </c>
      <c r="BM131" s="28">
        <f t="shared" si="275"/>
        <v>1.6451771642603894</v>
      </c>
      <c r="BN131" s="11">
        <v>1940</v>
      </c>
      <c r="BO131">
        <f t="shared" si="151"/>
        <v>0</v>
      </c>
      <c r="BP131">
        <f t="shared" si="127"/>
        <v>0</v>
      </c>
      <c r="BQ131">
        <f t="shared" si="128"/>
        <v>0</v>
      </c>
      <c r="BR131">
        <f t="shared" si="129"/>
        <v>0</v>
      </c>
      <c r="BS131">
        <f t="shared" si="130"/>
        <v>0</v>
      </c>
      <c r="BT131">
        <f t="shared" si="131"/>
        <v>0</v>
      </c>
      <c r="BU131">
        <f t="shared" si="132"/>
        <v>0</v>
      </c>
      <c r="BV131">
        <f t="shared" si="133"/>
        <v>0</v>
      </c>
      <c r="BW131">
        <f t="shared" si="134"/>
        <v>0</v>
      </c>
      <c r="BX131">
        <f t="shared" si="135"/>
        <v>0</v>
      </c>
      <c r="BY131">
        <f t="shared" si="136"/>
        <v>1</v>
      </c>
      <c r="BZ131">
        <f t="shared" si="137"/>
        <v>1</v>
      </c>
      <c r="CA131">
        <f t="shared" si="138"/>
        <v>0</v>
      </c>
      <c r="CB131">
        <f t="shared" si="139"/>
        <v>1</v>
      </c>
      <c r="CC131">
        <f t="shared" si="140"/>
        <v>0</v>
      </c>
      <c r="CD131">
        <f t="shared" si="141"/>
        <v>0</v>
      </c>
      <c r="CE131">
        <f t="shared" si="142"/>
        <v>1</v>
      </c>
      <c r="CF131">
        <f t="shared" si="143"/>
        <v>0</v>
      </c>
      <c r="CG131">
        <f t="shared" si="144"/>
        <v>1</v>
      </c>
      <c r="CH131">
        <f t="shared" si="145"/>
        <v>0</v>
      </c>
      <c r="CI131" s="11">
        <v>1940</v>
      </c>
      <c r="CJ131">
        <f t="shared" si="152"/>
        <v>0</v>
      </c>
      <c r="CK131">
        <f t="shared" si="153"/>
        <v>0</v>
      </c>
      <c r="CL131">
        <f t="shared" si="154"/>
        <v>0</v>
      </c>
      <c r="CM131">
        <f t="shared" si="155"/>
        <v>0</v>
      </c>
      <c r="CN131">
        <f t="shared" si="156"/>
        <v>0</v>
      </c>
      <c r="CO131">
        <f t="shared" si="157"/>
        <v>0</v>
      </c>
      <c r="CP131">
        <f t="shared" si="158"/>
        <v>0</v>
      </c>
      <c r="CQ131">
        <f t="shared" si="159"/>
        <v>0</v>
      </c>
      <c r="CR131">
        <f t="shared" si="160"/>
        <v>0</v>
      </c>
      <c r="CS131">
        <f t="shared" si="161"/>
        <v>0</v>
      </c>
      <c r="CT131">
        <f t="shared" si="162"/>
        <v>0</v>
      </c>
      <c r="CU131">
        <f t="shared" si="163"/>
        <v>1</v>
      </c>
      <c r="CV131">
        <f t="shared" si="164"/>
        <v>0</v>
      </c>
      <c r="CW131">
        <f t="shared" si="165"/>
        <v>1</v>
      </c>
      <c r="CX131">
        <f t="shared" si="166"/>
        <v>0</v>
      </c>
      <c r="CY131">
        <f t="shared" si="167"/>
        <v>0</v>
      </c>
      <c r="CZ131">
        <f t="shared" si="168"/>
        <v>0</v>
      </c>
      <c r="DA131">
        <f t="shared" si="169"/>
        <v>0</v>
      </c>
      <c r="DB131">
        <f t="shared" si="170"/>
        <v>0</v>
      </c>
      <c r="DC131">
        <f t="shared" si="171"/>
        <v>0</v>
      </c>
      <c r="DD131" s="11">
        <v>1940</v>
      </c>
      <c r="DE131">
        <f t="shared" si="172"/>
        <v>0</v>
      </c>
      <c r="DF131">
        <f t="shared" si="173"/>
        <v>0</v>
      </c>
      <c r="DG131">
        <f t="shared" si="174"/>
        <v>0</v>
      </c>
      <c r="DH131">
        <f t="shared" si="175"/>
        <v>0</v>
      </c>
      <c r="DI131">
        <f t="shared" si="176"/>
        <v>0</v>
      </c>
      <c r="DJ131">
        <f t="shared" si="177"/>
        <v>0</v>
      </c>
      <c r="DK131">
        <f t="shared" si="178"/>
        <v>0</v>
      </c>
      <c r="DL131">
        <f t="shared" si="179"/>
        <v>0</v>
      </c>
      <c r="DM131">
        <f t="shared" si="180"/>
        <v>0</v>
      </c>
      <c r="DN131">
        <f t="shared" si="181"/>
        <v>0</v>
      </c>
      <c r="DO131">
        <f t="shared" si="182"/>
        <v>0</v>
      </c>
      <c r="DP131">
        <f t="shared" si="183"/>
        <v>0</v>
      </c>
      <c r="DQ131">
        <f t="shared" si="184"/>
        <v>0</v>
      </c>
      <c r="DR131">
        <f t="shared" si="185"/>
        <v>1</v>
      </c>
      <c r="DS131">
        <f t="shared" si="186"/>
        <v>0</v>
      </c>
      <c r="DT131">
        <f t="shared" si="187"/>
        <v>0</v>
      </c>
      <c r="DU131">
        <f t="shared" si="188"/>
        <v>0</v>
      </c>
      <c r="DV131">
        <f t="shared" si="189"/>
        <v>0</v>
      </c>
      <c r="DW131">
        <f t="shared" si="190"/>
        <v>0</v>
      </c>
      <c r="DX131">
        <f t="shared" si="191"/>
        <v>0</v>
      </c>
    </row>
    <row r="132" spans="1:128" ht="12.75">
      <c r="A132" s="9">
        <v>1941</v>
      </c>
      <c r="B132" s="30">
        <v>6301000</v>
      </c>
      <c r="C132" s="30">
        <v>1801</v>
      </c>
      <c r="D132" s="30">
        <v>11280839</v>
      </c>
      <c r="E132" s="30">
        <v>2300</v>
      </c>
      <c r="F132" s="30"/>
      <c r="G132" s="30"/>
      <c r="H132" s="30">
        <v>28900000</v>
      </c>
      <c r="I132" s="30">
        <v>7100</v>
      </c>
      <c r="J132" s="30"/>
      <c r="K132" s="30"/>
      <c r="L132" s="30">
        <v>541238</v>
      </c>
      <c r="M132" s="31">
        <v>3750</v>
      </c>
      <c r="N132" s="30">
        <v>6884227</v>
      </c>
      <c r="O132" s="30">
        <v>4207</v>
      </c>
      <c r="P132" s="30">
        <v>2929917</v>
      </c>
      <c r="Q132" s="30">
        <v>3075</v>
      </c>
      <c r="R132" s="33">
        <f t="shared" si="253"/>
        <v>28900000</v>
      </c>
      <c r="S132" s="33">
        <f t="shared" si="254"/>
        <v>7100</v>
      </c>
      <c r="T132" s="43">
        <f t="shared" si="255"/>
        <v>21.802768166089965</v>
      </c>
      <c r="U132" s="43">
        <f t="shared" si="256"/>
        <v>25.366197183098592</v>
      </c>
      <c r="V132" s="43">
        <f t="shared" si="257"/>
        <v>23.584482674594277</v>
      </c>
      <c r="W132" s="43">
        <f t="shared" si="258"/>
        <v>39.034044982698965</v>
      </c>
      <c r="X132" s="43">
        <f t="shared" si="259"/>
        <v>32.3943661971831</v>
      </c>
      <c r="Y132" s="43">
        <f t="shared" si="260"/>
        <v>35.71420558994103</v>
      </c>
      <c r="Z132" s="43"/>
      <c r="AA132" s="43"/>
      <c r="AB132" s="43"/>
      <c r="AC132" s="43">
        <f t="shared" si="261"/>
        <v>100</v>
      </c>
      <c r="AD132" s="43">
        <f t="shared" si="262"/>
        <v>100</v>
      </c>
      <c r="AE132" s="43">
        <f t="shared" si="263"/>
        <v>100</v>
      </c>
      <c r="AF132" s="43"/>
      <c r="AG132" s="43"/>
      <c r="AH132" s="43"/>
      <c r="AI132" s="43">
        <f t="shared" si="264"/>
        <v>1.872795847750865</v>
      </c>
      <c r="AJ132" s="43">
        <f t="shared" si="264"/>
        <v>52.816901408450704</v>
      </c>
      <c r="AK132" s="43">
        <f>(AI132+AJ132)/2</f>
        <v>27.344848628100785</v>
      </c>
      <c r="AL132" s="43">
        <f t="shared" si="265"/>
        <v>23.820854671280276</v>
      </c>
      <c r="AM132" s="43">
        <f t="shared" si="266"/>
        <v>59.25352112676057</v>
      </c>
      <c r="AN132" s="43">
        <f t="shared" si="267"/>
        <v>41.537187899020424</v>
      </c>
      <c r="AO132" s="43">
        <f t="shared" si="268"/>
        <v>10.138121107266436</v>
      </c>
      <c r="AP132" s="43">
        <f t="shared" si="269"/>
        <v>43.309859154929576</v>
      </c>
      <c r="AQ132" s="43">
        <f t="shared" si="270"/>
        <v>26.723990131098006</v>
      </c>
      <c r="AR132" s="3"/>
      <c r="AS132" s="11">
        <v>1941</v>
      </c>
      <c r="AT132" s="28"/>
      <c r="AU132" s="28">
        <f t="shared" si="147"/>
        <v>2.800006281762716</v>
      </c>
      <c r="AV132" s="28"/>
      <c r="AW132" s="28">
        <f t="shared" si="149"/>
        <v>1.1630438704401547</v>
      </c>
      <c r="AX132" s="28"/>
      <c r="AY132" s="28">
        <f t="shared" si="271"/>
        <v>2.4074812248510042</v>
      </c>
      <c r="AZ132" s="28"/>
      <c r="BA132" s="28"/>
      <c r="BB132" s="28"/>
      <c r="BC132" s="28"/>
      <c r="BD132" s="28"/>
      <c r="BE132" s="28">
        <f t="shared" si="250"/>
        <v>3.6569959249010267</v>
      </c>
      <c r="BF132" s="28"/>
      <c r="BG132" s="28">
        <f>MAX(AN132,AK132)/MIN(AN132,AK132)</f>
        <v>1.5190132687856592</v>
      </c>
      <c r="BH132" s="28">
        <f>MAX(Y132,AK132)/MIN(Y132,AK132)</f>
        <v>1.3060670430349182</v>
      </c>
      <c r="BI132" s="28"/>
      <c r="BJ132" s="28">
        <f t="shared" si="272"/>
        <v>1.5543033691920387</v>
      </c>
      <c r="BK132" s="28">
        <f t="shared" si="273"/>
        <v>1.336409922872309</v>
      </c>
      <c r="BL132" s="28">
        <f t="shared" si="274"/>
        <v>1.5143094755439839</v>
      </c>
      <c r="BM132" s="28">
        <f t="shared" si="275"/>
        <v>1.133117503564565</v>
      </c>
      <c r="BN132" s="11">
        <v>1941</v>
      </c>
      <c r="BO132">
        <f t="shared" si="151"/>
        <v>0</v>
      </c>
      <c r="BP132">
        <f t="shared" si="127"/>
        <v>1</v>
      </c>
      <c r="BQ132">
        <f t="shared" si="128"/>
        <v>0</v>
      </c>
      <c r="BR132">
        <f t="shared" si="129"/>
        <v>0</v>
      </c>
      <c r="BS132">
        <f t="shared" si="130"/>
        <v>0</v>
      </c>
      <c r="BT132">
        <f t="shared" si="131"/>
        <v>0</v>
      </c>
      <c r="BU132">
        <f t="shared" si="132"/>
        <v>0</v>
      </c>
      <c r="BV132">
        <f t="shared" si="133"/>
        <v>0</v>
      </c>
      <c r="BW132">
        <f t="shared" si="134"/>
        <v>0</v>
      </c>
      <c r="BX132">
        <f t="shared" si="135"/>
        <v>0</v>
      </c>
      <c r="BY132">
        <f t="shared" si="136"/>
        <v>0</v>
      </c>
      <c r="BZ132">
        <f t="shared" si="137"/>
        <v>1</v>
      </c>
      <c r="CA132">
        <f t="shared" si="138"/>
        <v>0</v>
      </c>
      <c r="CB132">
        <f t="shared" si="139"/>
        <v>0</v>
      </c>
      <c r="CC132">
        <f t="shared" si="140"/>
        <v>0</v>
      </c>
      <c r="CD132">
        <f t="shared" si="141"/>
        <v>0</v>
      </c>
      <c r="CE132">
        <f t="shared" si="142"/>
        <v>0</v>
      </c>
      <c r="CF132">
        <f t="shared" si="143"/>
        <v>0</v>
      </c>
      <c r="CG132">
        <f t="shared" si="144"/>
        <v>0</v>
      </c>
      <c r="CH132">
        <f t="shared" si="145"/>
        <v>0</v>
      </c>
      <c r="CI132" s="11">
        <v>1941</v>
      </c>
      <c r="CJ132">
        <f t="shared" si="152"/>
        <v>0</v>
      </c>
      <c r="CK132">
        <f t="shared" si="153"/>
        <v>0</v>
      </c>
      <c r="CL132">
        <f t="shared" si="154"/>
        <v>0</v>
      </c>
      <c r="CM132">
        <f t="shared" si="155"/>
        <v>0</v>
      </c>
      <c r="CN132">
        <f t="shared" si="156"/>
        <v>0</v>
      </c>
      <c r="CO132">
        <f t="shared" si="157"/>
        <v>0</v>
      </c>
      <c r="CP132">
        <f t="shared" si="158"/>
        <v>0</v>
      </c>
      <c r="CQ132">
        <f t="shared" si="159"/>
        <v>0</v>
      </c>
      <c r="CR132">
        <f t="shared" si="160"/>
        <v>0</v>
      </c>
      <c r="CS132">
        <f t="shared" si="161"/>
        <v>0</v>
      </c>
      <c r="CT132">
        <f t="shared" si="162"/>
        <v>0</v>
      </c>
      <c r="CU132">
        <f t="shared" si="163"/>
        <v>1</v>
      </c>
      <c r="CV132">
        <f t="shared" si="164"/>
        <v>0</v>
      </c>
      <c r="CW132">
        <f t="shared" si="165"/>
        <v>0</v>
      </c>
      <c r="CX132">
        <f t="shared" si="166"/>
        <v>0</v>
      </c>
      <c r="CY132">
        <f t="shared" si="167"/>
        <v>0</v>
      </c>
      <c r="CZ132">
        <f t="shared" si="168"/>
        <v>0</v>
      </c>
      <c r="DA132">
        <f t="shared" si="169"/>
        <v>0</v>
      </c>
      <c r="DB132">
        <f t="shared" si="170"/>
        <v>0</v>
      </c>
      <c r="DC132">
        <f t="shared" si="171"/>
        <v>0</v>
      </c>
      <c r="DD132" s="11">
        <v>1941</v>
      </c>
      <c r="DE132">
        <f t="shared" si="172"/>
        <v>0</v>
      </c>
      <c r="DF132">
        <f t="shared" si="173"/>
        <v>0</v>
      </c>
      <c r="DG132">
        <f t="shared" si="174"/>
        <v>0</v>
      </c>
      <c r="DH132">
        <f t="shared" si="175"/>
        <v>0</v>
      </c>
      <c r="DI132">
        <f t="shared" si="176"/>
        <v>0</v>
      </c>
      <c r="DJ132">
        <f t="shared" si="177"/>
        <v>0</v>
      </c>
      <c r="DK132">
        <f t="shared" si="178"/>
        <v>0</v>
      </c>
      <c r="DL132">
        <f t="shared" si="179"/>
        <v>0</v>
      </c>
      <c r="DM132">
        <f t="shared" si="180"/>
        <v>0</v>
      </c>
      <c r="DN132">
        <f t="shared" si="181"/>
        <v>0</v>
      </c>
      <c r="DO132">
        <f t="shared" si="182"/>
        <v>0</v>
      </c>
      <c r="DP132">
        <f t="shared" si="183"/>
        <v>0</v>
      </c>
      <c r="DQ132">
        <f t="shared" si="184"/>
        <v>0</v>
      </c>
      <c r="DR132">
        <f t="shared" si="185"/>
        <v>0</v>
      </c>
      <c r="DS132">
        <f t="shared" si="186"/>
        <v>0</v>
      </c>
      <c r="DT132">
        <f t="shared" si="187"/>
        <v>0</v>
      </c>
      <c r="DU132">
        <f t="shared" si="188"/>
        <v>0</v>
      </c>
      <c r="DV132">
        <f t="shared" si="189"/>
        <v>0</v>
      </c>
      <c r="DW132">
        <f t="shared" si="190"/>
        <v>0</v>
      </c>
      <c r="DX132">
        <f t="shared" si="191"/>
        <v>0</v>
      </c>
    </row>
    <row r="133" spans="1:128" ht="12.75">
      <c r="A133" s="9">
        <v>1942</v>
      </c>
      <c r="B133" s="30">
        <v>26001000</v>
      </c>
      <c r="C133" s="30">
        <v>3859</v>
      </c>
      <c r="D133" s="30">
        <v>13478623</v>
      </c>
      <c r="E133" s="30">
        <v>3390</v>
      </c>
      <c r="F133" s="30"/>
      <c r="G133" s="30"/>
      <c r="H133" s="30">
        <v>36900000</v>
      </c>
      <c r="I133" s="30">
        <v>7028</v>
      </c>
      <c r="J133" s="30"/>
      <c r="K133" s="30"/>
      <c r="L133" s="30">
        <v>493476</v>
      </c>
      <c r="M133" s="30">
        <v>3750</v>
      </c>
      <c r="N133" s="30">
        <v>7324156</v>
      </c>
      <c r="O133" s="30">
        <v>4932</v>
      </c>
      <c r="P133" s="30">
        <v>4414273</v>
      </c>
      <c r="Q133" s="30">
        <v>3075</v>
      </c>
      <c r="R133" s="33">
        <f t="shared" si="253"/>
        <v>36900000</v>
      </c>
      <c r="S133" s="33">
        <f t="shared" si="254"/>
        <v>7028</v>
      </c>
      <c r="T133" s="43">
        <f t="shared" si="255"/>
        <v>70.46341463414633</v>
      </c>
      <c r="U133" s="43">
        <f t="shared" si="256"/>
        <v>54.90893568582812</v>
      </c>
      <c r="V133" s="43">
        <f t="shared" si="257"/>
        <v>62.68617515998723</v>
      </c>
      <c r="W133" s="43">
        <f t="shared" si="258"/>
        <v>36.527433604336046</v>
      </c>
      <c r="X133" s="43">
        <f t="shared" si="259"/>
        <v>48.23562891291975</v>
      </c>
      <c r="Y133" s="43">
        <f t="shared" si="260"/>
        <v>42.3815312586279</v>
      </c>
      <c r="Z133" s="43"/>
      <c r="AA133" s="43"/>
      <c r="AB133" s="43"/>
      <c r="AC133" s="43">
        <f t="shared" si="261"/>
        <v>100</v>
      </c>
      <c r="AD133" s="43">
        <f t="shared" si="262"/>
        <v>100</v>
      </c>
      <c r="AE133" s="43">
        <f t="shared" si="263"/>
        <v>100</v>
      </c>
      <c r="AF133" s="43"/>
      <c r="AG133" s="43"/>
      <c r="AH133" s="43"/>
      <c r="AI133" s="43">
        <f t="shared" si="264"/>
        <v>1.3373333333333333</v>
      </c>
      <c r="AJ133" s="43">
        <f t="shared" si="264"/>
        <v>53.357996585088216</v>
      </c>
      <c r="AK133" s="43">
        <f>(AI133+AJ133)/2</f>
        <v>27.347664959210775</v>
      </c>
      <c r="AL133" s="43">
        <f t="shared" si="265"/>
        <v>19.84866124661247</v>
      </c>
      <c r="AM133" s="43">
        <f t="shared" si="266"/>
        <v>70.17643710870803</v>
      </c>
      <c r="AN133" s="43">
        <f t="shared" si="267"/>
        <v>45.01254917766025</v>
      </c>
      <c r="AO133" s="43">
        <f t="shared" si="268"/>
        <v>11.96279945799458</v>
      </c>
      <c r="AP133" s="43">
        <f t="shared" si="269"/>
        <v>43.753557199772345</v>
      </c>
      <c r="AQ133" s="43">
        <f t="shared" si="270"/>
        <v>27.85817832888346</v>
      </c>
      <c r="AR133" s="3"/>
      <c r="AS133" s="11">
        <v>1942</v>
      </c>
      <c r="AT133" s="28"/>
      <c r="AU133" s="28">
        <f t="shared" si="147"/>
        <v>2.359518333345785</v>
      </c>
      <c r="AV133" s="28"/>
      <c r="AW133" s="28">
        <f t="shared" si="149"/>
        <v>1.062079350153181</v>
      </c>
      <c r="AX133" s="28"/>
      <c r="AY133" s="28">
        <f t="shared" si="271"/>
        <v>2.2216026825165915</v>
      </c>
      <c r="AZ133" s="28"/>
      <c r="BA133" s="28"/>
      <c r="BB133" s="28"/>
      <c r="BC133" s="28"/>
      <c r="BD133" s="28"/>
      <c r="BE133" s="28">
        <f t="shared" si="250"/>
        <v>3.656619318291001</v>
      </c>
      <c r="BF133" s="28"/>
      <c r="BG133" s="28">
        <f>MAX(AN133,AK133)/MIN(AN133,AK133)</f>
        <v>1.6459375688855618</v>
      </c>
      <c r="BH133" s="28">
        <f>MAX(Y133,AK133)/MIN(Y133,AK133)</f>
        <v>1.549731259390527</v>
      </c>
      <c r="BI133" s="28"/>
      <c r="BJ133" s="28">
        <f t="shared" si="272"/>
        <v>1.615775039066035</v>
      </c>
      <c r="BK133" s="28">
        <f t="shared" si="273"/>
        <v>1.5213317525032344</v>
      </c>
      <c r="BL133" s="28">
        <f t="shared" si="274"/>
        <v>1.4790917953731502</v>
      </c>
      <c r="BM133" s="28">
        <f t="shared" si="275"/>
        <v>2.25018931316819</v>
      </c>
      <c r="BN133" s="11">
        <v>1942</v>
      </c>
      <c r="BO133">
        <f t="shared" si="151"/>
        <v>0</v>
      </c>
      <c r="BP133">
        <f t="shared" si="127"/>
        <v>0</v>
      </c>
      <c r="BQ133">
        <f t="shared" si="128"/>
        <v>0</v>
      </c>
      <c r="BR133">
        <f t="shared" si="129"/>
        <v>0</v>
      </c>
      <c r="BS133">
        <f t="shared" si="130"/>
        <v>0</v>
      </c>
      <c r="BT133">
        <f t="shared" si="131"/>
        <v>0</v>
      </c>
      <c r="BU133">
        <f t="shared" si="132"/>
        <v>0</v>
      </c>
      <c r="BV133">
        <f t="shared" si="133"/>
        <v>0</v>
      </c>
      <c r="BW133">
        <f t="shared" si="134"/>
        <v>0</v>
      </c>
      <c r="BX133">
        <f t="shared" si="135"/>
        <v>0</v>
      </c>
      <c r="BY133">
        <f t="shared" si="136"/>
        <v>0</v>
      </c>
      <c r="BZ133">
        <f t="shared" si="137"/>
        <v>1</v>
      </c>
      <c r="CA133">
        <f t="shared" si="138"/>
        <v>0</v>
      </c>
      <c r="CB133">
        <f t="shared" si="139"/>
        <v>0</v>
      </c>
      <c r="CC133">
        <f t="shared" si="140"/>
        <v>0</v>
      </c>
      <c r="CD133">
        <f t="shared" si="141"/>
        <v>0</v>
      </c>
      <c r="CE133">
        <f t="shared" si="142"/>
        <v>0</v>
      </c>
      <c r="CF133">
        <f t="shared" si="143"/>
        <v>0</v>
      </c>
      <c r="CG133">
        <f t="shared" si="144"/>
        <v>0</v>
      </c>
      <c r="CH133">
        <f t="shared" si="145"/>
        <v>0</v>
      </c>
      <c r="CI133" s="11">
        <v>1942</v>
      </c>
      <c r="CJ133">
        <f t="shared" si="152"/>
        <v>0</v>
      </c>
      <c r="CK133">
        <f t="shared" si="153"/>
        <v>0</v>
      </c>
      <c r="CL133">
        <f t="shared" si="154"/>
        <v>0</v>
      </c>
      <c r="CM133">
        <f t="shared" si="155"/>
        <v>0</v>
      </c>
      <c r="CN133">
        <f t="shared" si="156"/>
        <v>0</v>
      </c>
      <c r="CO133">
        <f t="shared" si="157"/>
        <v>0</v>
      </c>
      <c r="CP133">
        <f t="shared" si="158"/>
        <v>0</v>
      </c>
      <c r="CQ133">
        <f t="shared" si="159"/>
        <v>0</v>
      </c>
      <c r="CR133">
        <f t="shared" si="160"/>
        <v>0</v>
      </c>
      <c r="CS133">
        <f t="shared" si="161"/>
        <v>0</v>
      </c>
      <c r="CT133">
        <f t="shared" si="162"/>
        <v>0</v>
      </c>
      <c r="CU133">
        <f t="shared" si="163"/>
        <v>1</v>
      </c>
      <c r="CV133">
        <f t="shared" si="164"/>
        <v>0</v>
      </c>
      <c r="CW133">
        <f t="shared" si="165"/>
        <v>0</v>
      </c>
      <c r="CX133">
        <f t="shared" si="166"/>
        <v>0</v>
      </c>
      <c r="CY133">
        <f t="shared" si="167"/>
        <v>0</v>
      </c>
      <c r="CZ133">
        <f t="shared" si="168"/>
        <v>0</v>
      </c>
      <c r="DA133">
        <f t="shared" si="169"/>
        <v>0</v>
      </c>
      <c r="DB133">
        <f t="shared" si="170"/>
        <v>0</v>
      </c>
      <c r="DC133">
        <f t="shared" si="171"/>
        <v>0</v>
      </c>
      <c r="DD133" s="11">
        <v>1942</v>
      </c>
      <c r="DE133">
        <f t="shared" si="172"/>
        <v>0</v>
      </c>
      <c r="DF133">
        <f t="shared" si="173"/>
        <v>0</v>
      </c>
      <c r="DG133">
        <f t="shared" si="174"/>
        <v>0</v>
      </c>
      <c r="DH133">
        <f t="shared" si="175"/>
        <v>0</v>
      </c>
      <c r="DI133">
        <f t="shared" si="176"/>
        <v>0</v>
      </c>
      <c r="DJ133">
        <f t="shared" si="177"/>
        <v>0</v>
      </c>
      <c r="DK133">
        <f t="shared" si="178"/>
        <v>0</v>
      </c>
      <c r="DL133">
        <f t="shared" si="179"/>
        <v>0</v>
      </c>
      <c r="DM133">
        <f t="shared" si="180"/>
        <v>0</v>
      </c>
      <c r="DN133">
        <f t="shared" si="181"/>
        <v>0</v>
      </c>
      <c r="DO133">
        <f t="shared" si="182"/>
        <v>0</v>
      </c>
      <c r="DP133">
        <f t="shared" si="183"/>
        <v>1</v>
      </c>
      <c r="DQ133">
        <f t="shared" si="184"/>
        <v>0</v>
      </c>
      <c r="DR133">
        <f t="shared" si="185"/>
        <v>0</v>
      </c>
      <c r="DS133">
        <f t="shared" si="186"/>
        <v>0</v>
      </c>
      <c r="DT133">
        <f t="shared" si="187"/>
        <v>0</v>
      </c>
      <c r="DU133">
        <f t="shared" si="188"/>
        <v>0</v>
      </c>
      <c r="DV133">
        <f t="shared" si="189"/>
        <v>0</v>
      </c>
      <c r="DW133">
        <f t="shared" si="190"/>
        <v>0</v>
      </c>
      <c r="DX133">
        <f t="shared" si="191"/>
        <v>0</v>
      </c>
    </row>
    <row r="134" spans="1:128" ht="12.75">
      <c r="A134" s="9">
        <v>1943</v>
      </c>
      <c r="B134" s="30">
        <v>72109000</v>
      </c>
      <c r="C134" s="30">
        <v>9045</v>
      </c>
      <c r="D134" s="30">
        <v>15376590</v>
      </c>
      <c r="E134" s="30">
        <v>4145</v>
      </c>
      <c r="F134" s="30"/>
      <c r="G134" s="30"/>
      <c r="H134" s="30">
        <v>44800000</v>
      </c>
      <c r="I134" s="30">
        <v>6957</v>
      </c>
      <c r="J134" s="30"/>
      <c r="K134" s="30"/>
      <c r="L134" s="30">
        <v>412981</v>
      </c>
      <c r="M134" s="30">
        <v>1702</v>
      </c>
      <c r="N134" s="30">
        <v>7978497</v>
      </c>
      <c r="O134" s="30">
        <v>5112</v>
      </c>
      <c r="P134" s="30">
        <v>6989871</v>
      </c>
      <c r="Q134" s="30">
        <v>3075</v>
      </c>
      <c r="R134" s="33">
        <f t="shared" si="253"/>
        <v>72109000</v>
      </c>
      <c r="S134" s="33">
        <f t="shared" si="254"/>
        <v>9045</v>
      </c>
      <c r="T134" s="43">
        <f t="shared" si="255"/>
        <v>100</v>
      </c>
      <c r="U134" s="43">
        <f t="shared" si="256"/>
        <v>100</v>
      </c>
      <c r="V134" s="43">
        <f t="shared" si="257"/>
        <v>100</v>
      </c>
      <c r="W134" s="43">
        <f t="shared" si="258"/>
        <v>21.32409269300642</v>
      </c>
      <c r="X134" s="43">
        <f t="shared" si="259"/>
        <v>45.82642343836374</v>
      </c>
      <c r="Y134" s="43">
        <f t="shared" si="260"/>
        <v>33.57525806568508</v>
      </c>
      <c r="Z134" s="43"/>
      <c r="AA134" s="43"/>
      <c r="AB134" s="43"/>
      <c r="AC134" s="43">
        <f t="shared" si="261"/>
        <v>62.12816708039218</v>
      </c>
      <c r="AD134" s="43">
        <f t="shared" si="262"/>
        <v>76.91542288557214</v>
      </c>
      <c r="AE134" s="43">
        <f t="shared" si="263"/>
        <v>69.52179498298216</v>
      </c>
      <c r="AF134" s="43"/>
      <c r="AG134" s="43"/>
      <c r="AH134" s="43"/>
      <c r="AI134" s="43">
        <f t="shared" si="264"/>
        <v>0.572717691272934</v>
      </c>
      <c r="AJ134" s="43">
        <f t="shared" si="264"/>
        <v>18.817025981205084</v>
      </c>
      <c r="AK134" s="43">
        <f>(AI134+AJ134)/2</f>
        <v>9.69487183623901</v>
      </c>
      <c r="AL134" s="43">
        <f t="shared" si="265"/>
        <v>11.064495416660888</v>
      </c>
      <c r="AM134" s="43">
        <f t="shared" si="266"/>
        <v>56.517412935323385</v>
      </c>
      <c r="AN134" s="43">
        <f t="shared" si="267"/>
        <v>33.790954175992134</v>
      </c>
      <c r="AO134" s="43">
        <f t="shared" si="268"/>
        <v>9.693479316035445</v>
      </c>
      <c r="AP134" s="43">
        <f t="shared" si="269"/>
        <v>33.99668325041459</v>
      </c>
      <c r="AQ134" s="43">
        <f t="shared" si="270"/>
        <v>21.845081283225017</v>
      </c>
      <c r="AR134" s="3"/>
      <c r="AS134" s="11">
        <v>1943</v>
      </c>
      <c r="AT134" s="28"/>
      <c r="AU134" s="28">
        <f t="shared" si="147"/>
        <v>2.0706257818472444</v>
      </c>
      <c r="AV134" s="28"/>
      <c r="AW134" s="28">
        <f t="shared" si="149"/>
        <v>1.0064242577044407</v>
      </c>
      <c r="AX134" s="28"/>
      <c r="AY134" s="28">
        <f t="shared" si="271"/>
        <v>2.0574084596988427</v>
      </c>
      <c r="AZ134" s="28"/>
      <c r="BA134" s="28"/>
      <c r="BB134" s="28"/>
      <c r="BC134" s="28"/>
      <c r="BD134" s="28"/>
      <c r="BE134" s="28">
        <f t="shared" si="250"/>
        <v>7.170986492375557</v>
      </c>
      <c r="BF134" s="28"/>
      <c r="BG134" s="28">
        <f>MAX(AN134,AK134)/MIN(AN134,AK134)</f>
        <v>3.4854461974095434</v>
      </c>
      <c r="BH134" s="28">
        <f>MAX(Y134,AK134)/MIN(Y134,AK134)</f>
        <v>3.46319772275712</v>
      </c>
      <c r="BI134" s="28"/>
      <c r="BJ134" s="28">
        <f t="shared" si="272"/>
        <v>1.5468449733780771</v>
      </c>
      <c r="BK134" s="28">
        <f t="shared" si="273"/>
        <v>1.5369710751073167</v>
      </c>
      <c r="BL134" s="28">
        <f t="shared" si="274"/>
        <v>2.978383659907085</v>
      </c>
      <c r="BM134" s="28">
        <f t="shared" si="275"/>
        <v>4.577689535849458</v>
      </c>
      <c r="BN134" s="11">
        <v>1943</v>
      </c>
      <c r="BO134">
        <f t="shared" si="151"/>
        <v>0</v>
      </c>
      <c r="BP134">
        <f t="shared" si="127"/>
        <v>0</v>
      </c>
      <c r="BQ134">
        <f t="shared" si="128"/>
        <v>0</v>
      </c>
      <c r="BR134">
        <f t="shared" si="129"/>
        <v>0</v>
      </c>
      <c r="BS134">
        <f t="shared" si="130"/>
        <v>0</v>
      </c>
      <c r="BT134">
        <f t="shared" si="131"/>
        <v>0</v>
      </c>
      <c r="BU134">
        <f t="shared" si="132"/>
        <v>0</v>
      </c>
      <c r="BV134">
        <f t="shared" si="133"/>
        <v>0</v>
      </c>
      <c r="BW134">
        <f t="shared" si="134"/>
        <v>0</v>
      </c>
      <c r="BX134">
        <f t="shared" si="135"/>
        <v>0</v>
      </c>
      <c r="BY134">
        <f t="shared" si="136"/>
        <v>0</v>
      </c>
      <c r="BZ134">
        <f t="shared" si="137"/>
        <v>1</v>
      </c>
      <c r="CA134">
        <f t="shared" si="138"/>
        <v>0</v>
      </c>
      <c r="CB134">
        <f t="shared" si="139"/>
        <v>1</v>
      </c>
      <c r="CC134">
        <f t="shared" si="140"/>
        <v>1</v>
      </c>
      <c r="CD134">
        <f t="shared" si="141"/>
        <v>0</v>
      </c>
      <c r="CE134">
        <f t="shared" si="142"/>
        <v>0</v>
      </c>
      <c r="CF134">
        <f t="shared" si="143"/>
        <v>0</v>
      </c>
      <c r="CG134">
        <f t="shared" si="144"/>
        <v>1</v>
      </c>
      <c r="CH134">
        <f t="shared" si="145"/>
        <v>1</v>
      </c>
      <c r="CI134" s="11">
        <v>1943</v>
      </c>
      <c r="CJ134">
        <f t="shared" si="152"/>
        <v>0</v>
      </c>
      <c r="CK134">
        <f t="shared" si="153"/>
        <v>0</v>
      </c>
      <c r="CL134">
        <f t="shared" si="154"/>
        <v>0</v>
      </c>
      <c r="CM134">
        <f t="shared" si="155"/>
        <v>0</v>
      </c>
      <c r="CN134">
        <f t="shared" si="156"/>
        <v>0</v>
      </c>
      <c r="CO134">
        <f t="shared" si="157"/>
        <v>0</v>
      </c>
      <c r="CP134">
        <f t="shared" si="158"/>
        <v>0</v>
      </c>
      <c r="CQ134">
        <f t="shared" si="159"/>
        <v>0</v>
      </c>
      <c r="CR134">
        <f t="shared" si="160"/>
        <v>0</v>
      </c>
      <c r="CS134">
        <f t="shared" si="161"/>
        <v>0</v>
      </c>
      <c r="CT134">
        <f t="shared" si="162"/>
        <v>0</v>
      </c>
      <c r="CU134">
        <f t="shared" si="163"/>
        <v>1</v>
      </c>
      <c r="CV134">
        <f t="shared" si="164"/>
        <v>0</v>
      </c>
      <c r="CW134">
        <f t="shared" si="165"/>
        <v>0</v>
      </c>
      <c r="CX134">
        <f t="shared" si="166"/>
        <v>0</v>
      </c>
      <c r="CY134">
        <f t="shared" si="167"/>
        <v>0</v>
      </c>
      <c r="CZ134">
        <f t="shared" si="168"/>
        <v>0</v>
      </c>
      <c r="DA134">
        <f t="shared" si="169"/>
        <v>0</v>
      </c>
      <c r="DB134">
        <f t="shared" si="170"/>
        <v>0</v>
      </c>
      <c r="DC134">
        <f t="shared" si="171"/>
        <v>0</v>
      </c>
      <c r="DD134" s="11">
        <v>1943</v>
      </c>
      <c r="DE134">
        <f t="shared" si="172"/>
        <v>0</v>
      </c>
      <c r="DF134">
        <f t="shared" si="173"/>
        <v>0</v>
      </c>
      <c r="DG134">
        <f t="shared" si="174"/>
        <v>0</v>
      </c>
      <c r="DH134">
        <f t="shared" si="175"/>
        <v>0</v>
      </c>
      <c r="DI134">
        <f t="shared" si="176"/>
        <v>0</v>
      </c>
      <c r="DJ134">
        <f t="shared" si="177"/>
        <v>0</v>
      </c>
      <c r="DK134">
        <f t="shared" si="178"/>
        <v>0</v>
      </c>
      <c r="DL134">
        <f t="shared" si="179"/>
        <v>0</v>
      </c>
      <c r="DM134">
        <f t="shared" si="180"/>
        <v>0</v>
      </c>
      <c r="DN134">
        <f t="shared" si="181"/>
        <v>0</v>
      </c>
      <c r="DO134">
        <f t="shared" si="182"/>
        <v>0</v>
      </c>
      <c r="DP134">
        <f t="shared" si="183"/>
        <v>1</v>
      </c>
      <c r="DQ134">
        <f t="shared" si="184"/>
        <v>0</v>
      </c>
      <c r="DR134">
        <f t="shared" si="185"/>
        <v>0</v>
      </c>
      <c r="DS134">
        <f t="shared" si="186"/>
        <v>0</v>
      </c>
      <c r="DT134">
        <f t="shared" si="187"/>
        <v>0</v>
      </c>
      <c r="DU134">
        <f t="shared" si="188"/>
        <v>0</v>
      </c>
      <c r="DV134">
        <f t="shared" si="189"/>
        <v>0</v>
      </c>
      <c r="DW134">
        <f t="shared" si="190"/>
        <v>0</v>
      </c>
      <c r="DX134">
        <f t="shared" si="191"/>
        <v>0</v>
      </c>
    </row>
    <row r="135" spans="1:128" ht="12.75">
      <c r="A135" s="9">
        <v>1944</v>
      </c>
      <c r="B135" s="30">
        <v>87000000</v>
      </c>
      <c r="C135" s="30">
        <v>11452</v>
      </c>
      <c r="D135" s="30">
        <v>16254371</v>
      </c>
      <c r="E135" s="30">
        <v>4900</v>
      </c>
      <c r="F135" s="30"/>
      <c r="G135" s="30"/>
      <c r="H135" s="30">
        <v>50736000</v>
      </c>
      <c r="I135" s="30">
        <v>6128</v>
      </c>
      <c r="J135" s="30"/>
      <c r="K135" s="30"/>
      <c r="L135" s="30"/>
      <c r="M135" s="30"/>
      <c r="N135" s="30">
        <v>8094563</v>
      </c>
      <c r="O135" s="30">
        <v>6100</v>
      </c>
      <c r="P135" s="30">
        <v>17227328</v>
      </c>
      <c r="Q135" s="30">
        <v>4325</v>
      </c>
      <c r="R135" s="33">
        <f t="shared" si="253"/>
        <v>87000000</v>
      </c>
      <c r="S135" s="33">
        <f t="shared" si="254"/>
        <v>11452</v>
      </c>
      <c r="T135" s="43">
        <f t="shared" si="255"/>
        <v>100</v>
      </c>
      <c r="U135" s="43">
        <f t="shared" si="256"/>
        <v>100</v>
      </c>
      <c r="V135" s="43">
        <f t="shared" si="257"/>
        <v>100</v>
      </c>
      <c r="W135" s="43">
        <f t="shared" si="258"/>
        <v>18.683185057471263</v>
      </c>
      <c r="X135" s="43">
        <f t="shared" si="259"/>
        <v>42.78728606356968</v>
      </c>
      <c r="Y135" s="43">
        <f t="shared" si="260"/>
        <v>30.735235560520472</v>
      </c>
      <c r="Z135" s="43"/>
      <c r="AA135" s="43"/>
      <c r="AB135" s="43"/>
      <c r="AC135" s="43">
        <f t="shared" si="261"/>
        <v>58.317241379310346</v>
      </c>
      <c r="AD135" s="43">
        <f t="shared" si="262"/>
        <v>53.510303877052046</v>
      </c>
      <c r="AE135" s="43">
        <f t="shared" si="263"/>
        <v>55.91377262818119</v>
      </c>
      <c r="AF135" s="43"/>
      <c r="AG135" s="43"/>
      <c r="AH135" s="43"/>
      <c r="AI135" s="43"/>
      <c r="AJ135" s="43"/>
      <c r="AK135" s="43"/>
      <c r="AL135" s="43">
        <f t="shared" si="265"/>
        <v>9.30409540229885</v>
      </c>
      <c r="AM135" s="43">
        <f t="shared" si="266"/>
        <v>53.26580509954593</v>
      </c>
      <c r="AN135" s="43">
        <f t="shared" si="267"/>
        <v>31.28495025092239</v>
      </c>
      <c r="AO135" s="43">
        <f t="shared" si="268"/>
        <v>19.801526436781607</v>
      </c>
      <c r="AP135" s="43">
        <f t="shared" si="269"/>
        <v>37.76632902549773</v>
      </c>
      <c r="AQ135" s="43">
        <f t="shared" si="270"/>
        <v>28.78392773113967</v>
      </c>
      <c r="AR135" s="3"/>
      <c r="AS135" s="11">
        <v>1944</v>
      </c>
      <c r="AT135" s="28"/>
      <c r="AU135" s="28">
        <f t="shared" si="147"/>
        <v>1.8192075514788846</v>
      </c>
      <c r="AV135" s="28"/>
      <c r="AW135" s="28">
        <f t="shared" si="149"/>
        <v>1.017885488117359</v>
      </c>
      <c r="AX135" s="28"/>
      <c r="AY135" s="28">
        <f t="shared" si="271"/>
        <v>1.7872418584566123</v>
      </c>
      <c r="AZ135" s="28"/>
      <c r="BA135" s="28"/>
      <c r="BB135" s="28"/>
      <c r="BC135" s="28"/>
      <c r="BD135" s="28"/>
      <c r="BE135" s="28"/>
      <c r="BF135" s="28"/>
      <c r="BG135" s="28"/>
      <c r="BH135" s="28"/>
      <c r="BI135" s="28"/>
      <c r="BJ135" s="28">
        <f t="shared" si="272"/>
        <v>1.0868895497217708</v>
      </c>
      <c r="BK135" s="28">
        <f t="shared" si="273"/>
        <v>1.0677915761742895</v>
      </c>
      <c r="BL135" s="28">
        <f t="shared" si="274"/>
        <v>3.2535947155209177</v>
      </c>
      <c r="BM135" s="28">
        <f t="shared" si="275"/>
        <v>3.47416102951842</v>
      </c>
      <c r="BN135" s="11">
        <v>1944</v>
      </c>
      <c r="BO135">
        <f t="shared" si="151"/>
        <v>0</v>
      </c>
      <c r="BP135">
        <f aca="true" t="shared" si="276" ref="BP135:BP181">IF(AU135&gt;2.49,1,0)</f>
        <v>0</v>
      </c>
      <c r="BQ135">
        <f aca="true" t="shared" si="277" ref="BQ135:BQ181">IF(AV135&gt;2.49,1,0)</f>
        <v>0</v>
      </c>
      <c r="BR135">
        <f aca="true" t="shared" si="278" ref="BR135:BR181">IF(AW135&gt;2.49,1,0)</f>
        <v>0</v>
      </c>
      <c r="BS135">
        <f aca="true" t="shared" si="279" ref="BS135:BS181">IF(AX135&gt;2.49,1,0)</f>
        <v>0</v>
      </c>
      <c r="BT135">
        <f aca="true" t="shared" si="280" ref="BT135:BT181">IF(AY135&gt;2.49,1,0)</f>
        <v>0</v>
      </c>
      <c r="BU135">
        <f aca="true" t="shared" si="281" ref="BU135:BU181">IF(AZ135&gt;2.49,1,0)</f>
        <v>0</v>
      </c>
      <c r="BV135">
        <f aca="true" t="shared" si="282" ref="BV135:BV181">IF(BA135&gt;2.49,1,0)</f>
        <v>0</v>
      </c>
      <c r="BW135">
        <f aca="true" t="shared" si="283" ref="BW135:BW181">IF(BB135&gt;2.49,1,0)</f>
        <v>0</v>
      </c>
      <c r="BX135">
        <f aca="true" t="shared" si="284" ref="BX135:BX181">IF(BC135&gt;2.49,1,0)</f>
        <v>0</v>
      </c>
      <c r="BY135">
        <f aca="true" t="shared" si="285" ref="BY135:BY181">IF(BD135&gt;2.49,1,0)</f>
        <v>0</v>
      </c>
      <c r="BZ135">
        <f aca="true" t="shared" si="286" ref="BZ135:BZ181">IF(BE135&gt;2.49,1,0)</f>
        <v>0</v>
      </c>
      <c r="CA135">
        <f aca="true" t="shared" si="287" ref="CA135:CA181">IF(BF135&gt;2.49,1,0)</f>
        <v>0</v>
      </c>
      <c r="CB135">
        <f aca="true" t="shared" si="288" ref="CB135:CB181">IF(BG135&gt;2.49,1,0)</f>
        <v>0</v>
      </c>
      <c r="CC135">
        <f aca="true" t="shared" si="289" ref="CC135:CC181">IF(BH135&gt;2.49,1,0)</f>
        <v>0</v>
      </c>
      <c r="CD135">
        <f aca="true" t="shared" si="290" ref="CD135:CD181">IF(BI135&gt;2.49,1,0)</f>
        <v>0</v>
      </c>
      <c r="CE135">
        <f aca="true" t="shared" si="291" ref="CE135:CE181">IF(BJ135&gt;2.49,1,0)</f>
        <v>0</v>
      </c>
      <c r="CF135">
        <f aca="true" t="shared" si="292" ref="CF135:CF181">IF(BK135&gt;2.49,1,0)</f>
        <v>0</v>
      </c>
      <c r="CG135">
        <f aca="true" t="shared" si="293" ref="CG135:CG181">IF(BL135&gt;2.49,1,0)</f>
        <v>1</v>
      </c>
      <c r="CH135">
        <f aca="true" t="shared" si="294" ref="CH135:CH181">IF(BM135&gt;2.49,1,0)</f>
        <v>1</v>
      </c>
      <c r="CI135" s="11">
        <v>1944</v>
      </c>
      <c r="CJ135">
        <f t="shared" si="152"/>
        <v>0</v>
      </c>
      <c r="CK135">
        <f t="shared" si="153"/>
        <v>0</v>
      </c>
      <c r="CL135">
        <f t="shared" si="154"/>
        <v>0</v>
      </c>
      <c r="CM135">
        <f t="shared" si="155"/>
        <v>0</v>
      </c>
      <c r="CN135">
        <f t="shared" si="156"/>
        <v>0</v>
      </c>
      <c r="CO135">
        <f t="shared" si="157"/>
        <v>0</v>
      </c>
      <c r="CP135">
        <f t="shared" si="158"/>
        <v>0</v>
      </c>
      <c r="CQ135">
        <f t="shared" si="159"/>
        <v>0</v>
      </c>
      <c r="CR135">
        <f t="shared" si="160"/>
        <v>0</v>
      </c>
      <c r="CS135">
        <f t="shared" si="161"/>
        <v>0</v>
      </c>
      <c r="CT135">
        <f t="shared" si="162"/>
        <v>0</v>
      </c>
      <c r="CU135">
        <f t="shared" si="163"/>
        <v>0</v>
      </c>
      <c r="CV135">
        <f t="shared" si="164"/>
        <v>0</v>
      </c>
      <c r="CW135">
        <f t="shared" si="165"/>
        <v>0</v>
      </c>
      <c r="CX135">
        <f t="shared" si="166"/>
        <v>0</v>
      </c>
      <c r="CY135">
        <f t="shared" si="167"/>
        <v>0</v>
      </c>
      <c r="CZ135">
        <f t="shared" si="168"/>
        <v>0</v>
      </c>
      <c r="DA135">
        <f t="shared" si="169"/>
        <v>0</v>
      </c>
      <c r="DB135">
        <f t="shared" si="170"/>
        <v>0</v>
      </c>
      <c r="DC135">
        <f t="shared" si="171"/>
        <v>0</v>
      </c>
      <c r="DD135" s="11">
        <v>1944</v>
      </c>
      <c r="DE135">
        <f t="shared" si="172"/>
        <v>0</v>
      </c>
      <c r="DF135">
        <f t="shared" si="173"/>
        <v>0</v>
      </c>
      <c r="DG135">
        <f t="shared" si="174"/>
        <v>0</v>
      </c>
      <c r="DH135">
        <f t="shared" si="175"/>
        <v>0</v>
      </c>
      <c r="DI135">
        <f t="shared" si="176"/>
        <v>0</v>
      </c>
      <c r="DJ135">
        <f t="shared" si="177"/>
        <v>0</v>
      </c>
      <c r="DK135">
        <f t="shared" si="178"/>
        <v>0</v>
      </c>
      <c r="DL135">
        <f t="shared" si="179"/>
        <v>0</v>
      </c>
      <c r="DM135">
        <f t="shared" si="180"/>
        <v>0</v>
      </c>
      <c r="DN135">
        <f t="shared" si="181"/>
        <v>0</v>
      </c>
      <c r="DO135">
        <f t="shared" si="182"/>
        <v>0</v>
      </c>
      <c r="DP135">
        <f t="shared" si="183"/>
        <v>0</v>
      </c>
      <c r="DQ135">
        <f t="shared" si="184"/>
        <v>0</v>
      </c>
      <c r="DR135">
        <f t="shared" si="185"/>
        <v>0</v>
      </c>
      <c r="DS135">
        <f t="shared" si="186"/>
        <v>0</v>
      </c>
      <c r="DT135">
        <f t="shared" si="187"/>
        <v>0</v>
      </c>
      <c r="DU135">
        <f t="shared" si="188"/>
        <v>0</v>
      </c>
      <c r="DV135">
        <f t="shared" si="189"/>
        <v>0</v>
      </c>
      <c r="DW135">
        <f t="shared" si="190"/>
        <v>0</v>
      </c>
      <c r="DX135">
        <f t="shared" si="191"/>
        <v>0</v>
      </c>
    </row>
    <row r="136" spans="1:128" ht="12.75">
      <c r="A136" s="9">
        <v>1945</v>
      </c>
      <c r="B136" s="30">
        <v>90000000</v>
      </c>
      <c r="C136" s="30">
        <v>12123</v>
      </c>
      <c r="D136" s="30">
        <v>17002048</v>
      </c>
      <c r="E136" s="30">
        <v>5090</v>
      </c>
      <c r="F136" s="30"/>
      <c r="G136" s="30"/>
      <c r="H136" s="30">
        <v>10648000</v>
      </c>
      <c r="I136" s="30">
        <v>5300</v>
      </c>
      <c r="J136" s="30"/>
      <c r="K136" s="30"/>
      <c r="L136" s="30"/>
      <c r="M136" s="30"/>
      <c r="N136" s="30">
        <v>8589076</v>
      </c>
      <c r="O136" s="30">
        <v>12500</v>
      </c>
      <c r="P136" s="30">
        <v>4002481</v>
      </c>
      <c r="Q136" s="30">
        <v>6095</v>
      </c>
      <c r="R136" s="33">
        <f t="shared" si="253"/>
        <v>90000000</v>
      </c>
      <c r="S136" s="33">
        <f t="shared" si="254"/>
        <v>12500</v>
      </c>
      <c r="T136" s="43">
        <f t="shared" si="255"/>
        <v>100</v>
      </c>
      <c r="U136" s="43">
        <f t="shared" si="256"/>
        <v>96.98400000000001</v>
      </c>
      <c r="V136" s="43">
        <f t="shared" si="257"/>
        <v>98.492</v>
      </c>
      <c r="W136" s="43">
        <f t="shared" si="258"/>
        <v>18.891164444444446</v>
      </c>
      <c r="X136" s="43">
        <f t="shared" si="259"/>
        <v>40.72</v>
      </c>
      <c r="Y136" s="43">
        <f t="shared" si="260"/>
        <v>29.80558222222222</v>
      </c>
      <c r="Z136" s="43"/>
      <c r="AA136" s="43"/>
      <c r="AB136" s="43"/>
      <c r="AC136" s="43">
        <f t="shared" si="261"/>
        <v>11.831111111111111</v>
      </c>
      <c r="AD136" s="43">
        <f t="shared" si="262"/>
        <v>42.4</v>
      </c>
      <c r="AE136" s="43">
        <f t="shared" si="263"/>
        <v>27.115555555555556</v>
      </c>
      <c r="AF136" s="43"/>
      <c r="AG136" s="43"/>
      <c r="AH136" s="43"/>
      <c r="AI136" s="43"/>
      <c r="AJ136" s="43"/>
      <c r="AK136" s="43"/>
      <c r="AL136" s="43">
        <f t="shared" si="265"/>
        <v>9.543417777777778</v>
      </c>
      <c r="AM136" s="43">
        <f t="shared" si="266"/>
        <v>100</v>
      </c>
      <c r="AN136" s="43">
        <f t="shared" si="267"/>
        <v>54.77170888888889</v>
      </c>
      <c r="AO136" s="43">
        <f t="shared" si="268"/>
        <v>4.447201111111111</v>
      </c>
      <c r="AP136" s="43">
        <f t="shared" si="269"/>
        <v>48.76</v>
      </c>
      <c r="AQ136" s="43">
        <f t="shared" si="270"/>
        <v>26.603600555555555</v>
      </c>
      <c r="AR136" s="3"/>
      <c r="AS136" s="11">
        <v>1945</v>
      </c>
      <c r="AT136" s="28"/>
      <c r="AU136" s="28">
        <f>MAX(Y136,AE136)/MIN(Y136,AE136)</f>
        <v>1.0992060317980659</v>
      </c>
      <c r="AV136" s="28"/>
      <c r="AW136" s="28">
        <f>MAX(Y136,AN136)/MIN(Y136,AN136)</f>
        <v>1.8376325777005829</v>
      </c>
      <c r="AX136" s="28"/>
      <c r="AY136" s="28">
        <f t="shared" si="271"/>
        <v>2.0199368136371088</v>
      </c>
      <c r="AZ136" s="28"/>
      <c r="BA136" s="28"/>
      <c r="BB136" s="28"/>
      <c r="BC136" s="28"/>
      <c r="BD136" s="28"/>
      <c r="BE136" s="28"/>
      <c r="BF136" s="28"/>
      <c r="BG136" s="28"/>
      <c r="BH136" s="28"/>
      <c r="BI136" s="28"/>
      <c r="BJ136" s="28">
        <f t="shared" si="272"/>
        <v>2.058808121649198</v>
      </c>
      <c r="BK136" s="28">
        <f t="shared" si="273"/>
        <v>1.120358958930392</v>
      </c>
      <c r="BL136" s="28">
        <f t="shared" si="274"/>
        <v>3.3044816660741856</v>
      </c>
      <c r="BM136" s="28">
        <f t="shared" si="275"/>
        <v>3.702205639207442</v>
      </c>
      <c r="BN136" s="11">
        <v>1945</v>
      </c>
      <c r="BO136">
        <f aca="true" t="shared" si="295" ref="BO136:BO181">IF(AT136&gt;2.49,1,0)</f>
        <v>0</v>
      </c>
      <c r="BP136">
        <f t="shared" si="276"/>
        <v>0</v>
      </c>
      <c r="BQ136">
        <f t="shared" si="277"/>
        <v>0</v>
      </c>
      <c r="BR136">
        <f t="shared" si="278"/>
        <v>0</v>
      </c>
      <c r="BS136">
        <f t="shared" si="279"/>
        <v>0</v>
      </c>
      <c r="BT136">
        <f t="shared" si="280"/>
        <v>0</v>
      </c>
      <c r="BU136">
        <f t="shared" si="281"/>
        <v>0</v>
      </c>
      <c r="BV136">
        <f t="shared" si="282"/>
        <v>0</v>
      </c>
      <c r="BW136">
        <f t="shared" si="283"/>
        <v>0</v>
      </c>
      <c r="BX136">
        <f t="shared" si="284"/>
        <v>0</v>
      </c>
      <c r="BY136">
        <f t="shared" si="285"/>
        <v>0</v>
      </c>
      <c r="BZ136">
        <f t="shared" si="286"/>
        <v>0</v>
      </c>
      <c r="CA136">
        <f t="shared" si="287"/>
        <v>0</v>
      </c>
      <c r="CB136">
        <f t="shared" si="288"/>
        <v>0</v>
      </c>
      <c r="CC136">
        <f t="shared" si="289"/>
        <v>0</v>
      </c>
      <c r="CD136">
        <f t="shared" si="290"/>
        <v>0</v>
      </c>
      <c r="CE136">
        <f t="shared" si="291"/>
        <v>0</v>
      </c>
      <c r="CF136">
        <f t="shared" si="292"/>
        <v>0</v>
      </c>
      <c r="CG136">
        <f t="shared" si="293"/>
        <v>1</v>
      </c>
      <c r="CH136">
        <f t="shared" si="294"/>
        <v>1</v>
      </c>
      <c r="CI136" s="11">
        <v>1945</v>
      </c>
      <c r="CJ136">
        <f aca="true" t="shared" si="296" ref="CJ136:CJ181">IF(BO134+BO135+BO136&gt;2,1,0)</f>
        <v>0</v>
      </c>
      <c r="CK136">
        <f aca="true" t="shared" si="297" ref="CK136:CK181">IF(BP134+BP135+BP136&gt;2,1,0)</f>
        <v>0</v>
      </c>
      <c r="CL136">
        <f aca="true" t="shared" si="298" ref="CL136:CL181">IF(BQ134+BQ135+BQ136&gt;2,1,0)</f>
        <v>0</v>
      </c>
      <c r="CM136">
        <f aca="true" t="shared" si="299" ref="CM136:CM181">IF(BR134+BR135+BR136&gt;2,1,0)</f>
        <v>0</v>
      </c>
      <c r="CN136">
        <f aca="true" t="shared" si="300" ref="CN136:CN181">IF(BS134+BS135+BS136&gt;2,1,0)</f>
        <v>0</v>
      </c>
      <c r="CO136">
        <f aca="true" t="shared" si="301" ref="CO136:CO181">IF(BT134+BT135+BT136&gt;2,1,0)</f>
        <v>0</v>
      </c>
      <c r="CP136">
        <f aca="true" t="shared" si="302" ref="CP136:CP181">IF(BU134+BU135+BU136&gt;2,1,0)</f>
        <v>0</v>
      </c>
      <c r="CQ136">
        <f aca="true" t="shared" si="303" ref="CQ136:CQ181">IF(BV134+BV135+BV136&gt;2,1,0)</f>
        <v>0</v>
      </c>
      <c r="CR136">
        <f aca="true" t="shared" si="304" ref="CR136:CR181">IF(BW134+BW135+BW136&gt;2,1,0)</f>
        <v>0</v>
      </c>
      <c r="CS136">
        <f aca="true" t="shared" si="305" ref="CS136:CS181">IF(BX134+BX135+BX136&gt;2,1,0)</f>
        <v>0</v>
      </c>
      <c r="CT136">
        <f aca="true" t="shared" si="306" ref="CT136:CT181">IF(BY134+BY135+BY136&gt;2,1,0)</f>
        <v>0</v>
      </c>
      <c r="CU136">
        <f aca="true" t="shared" si="307" ref="CU136:CU181">IF(BZ134+BZ135+BZ136&gt;2,1,0)</f>
        <v>0</v>
      </c>
      <c r="CV136">
        <f aca="true" t="shared" si="308" ref="CV136:CV181">IF(CA134+CA135+CA136&gt;2,1,0)</f>
        <v>0</v>
      </c>
      <c r="CW136">
        <f aca="true" t="shared" si="309" ref="CW136:CW181">IF(CB134+CB135+CB136&gt;2,1,0)</f>
        <v>0</v>
      </c>
      <c r="CX136">
        <f aca="true" t="shared" si="310" ref="CX136:CX181">IF(CC134+CC135+CC136&gt;2,1,0)</f>
        <v>0</v>
      </c>
      <c r="CY136">
        <f aca="true" t="shared" si="311" ref="CY136:CY181">IF(CD134+CD135+CD136&gt;2,1,0)</f>
        <v>0</v>
      </c>
      <c r="CZ136">
        <f aca="true" t="shared" si="312" ref="CZ136:CZ181">IF(CE134+CE135+CE136&gt;2,1,0)</f>
        <v>0</v>
      </c>
      <c r="DA136">
        <f aca="true" t="shared" si="313" ref="DA136:DA181">IF(CF134+CF135+CF136&gt;2,1,0)</f>
        <v>0</v>
      </c>
      <c r="DB136">
        <f aca="true" t="shared" si="314" ref="DB136:DB181">IF(CG134+CG135+CG136&gt;2,1,0)</f>
        <v>1</v>
      </c>
      <c r="DC136">
        <f aca="true" t="shared" si="315" ref="DC136:DC181">IF(CH134+CH135+CH136&gt;2,1,0)</f>
        <v>1</v>
      </c>
      <c r="DD136" s="11">
        <v>1945</v>
      </c>
      <c r="DE136">
        <f aca="true" t="shared" si="316" ref="DE136:DE181">IF(BO132+BO133+BO134+BO135+BO136&gt;4,1,0)</f>
        <v>0</v>
      </c>
      <c r="DF136">
        <f aca="true" t="shared" si="317" ref="DF136:DF181">IF(BP132+BP133+BP134+BP135+BP136&gt;4,1,0)</f>
        <v>0</v>
      </c>
      <c r="DG136">
        <f aca="true" t="shared" si="318" ref="DG136:DG181">IF(BQ132+BQ133+BQ134+BQ135+BQ136&gt;4,1,0)</f>
        <v>0</v>
      </c>
      <c r="DH136">
        <f aca="true" t="shared" si="319" ref="DH136:DH181">IF(BR132+BR133+BR134+BR135+BR136&gt;4,1,0)</f>
        <v>0</v>
      </c>
      <c r="DI136">
        <f aca="true" t="shared" si="320" ref="DI136:DI181">IF(BS132+BS133+BS134+BS135+BS136&gt;4,1,0)</f>
        <v>0</v>
      </c>
      <c r="DJ136">
        <f aca="true" t="shared" si="321" ref="DJ136:DJ181">IF(BT132+BT133+BT134+BT135+BT136&gt;4,1,0)</f>
        <v>0</v>
      </c>
      <c r="DK136">
        <f aca="true" t="shared" si="322" ref="DK136:DK181">IF(BU132+BU133+BU134+BU135+BU136&gt;4,1,0)</f>
        <v>0</v>
      </c>
      <c r="DL136">
        <f aca="true" t="shared" si="323" ref="DL136:DL181">IF(BV132+BV133+BV134+BV135+BV136&gt;4,1,0)</f>
        <v>0</v>
      </c>
      <c r="DM136">
        <f aca="true" t="shared" si="324" ref="DM136:DM181">IF(BW132+BW133+BW134+BW135+BW136&gt;4,1,0)</f>
        <v>0</v>
      </c>
      <c r="DN136">
        <f aca="true" t="shared" si="325" ref="DN136:DN181">IF(BX132+BX133+BX134+BX135+BX136&gt;4,1,0)</f>
        <v>0</v>
      </c>
      <c r="DO136">
        <f aca="true" t="shared" si="326" ref="DO136:DO181">IF(BY132+BY133+BY134+BY135+BY136&gt;4,1,0)</f>
        <v>0</v>
      </c>
      <c r="DP136">
        <f aca="true" t="shared" si="327" ref="DP136:DP181">IF(BZ132+BZ133+BZ134+BZ135+BZ136&gt;4,1,0)</f>
        <v>0</v>
      </c>
      <c r="DQ136">
        <f aca="true" t="shared" si="328" ref="DQ136:DQ181">IF(CA132+CA133+CA134+CA135+CA136&gt;4,1,0)</f>
        <v>0</v>
      </c>
      <c r="DR136">
        <f aca="true" t="shared" si="329" ref="DR136:DR181">IF(CB132+CB133+CB134+CB135+CB136&gt;4,1,0)</f>
        <v>0</v>
      </c>
      <c r="DS136">
        <f aca="true" t="shared" si="330" ref="DS136:DS181">IF(CC132+CC133+CC134+CC135+CC136&gt;4,1,0)</f>
        <v>0</v>
      </c>
      <c r="DT136">
        <f aca="true" t="shared" si="331" ref="DT136:DT181">IF(CD132+CD133+CD134+CD135+CD136&gt;4,1,0)</f>
        <v>0</v>
      </c>
      <c r="DU136">
        <f aca="true" t="shared" si="332" ref="DU136:DU181">IF(CE132+CE133+CE134+CE135+CE136&gt;4,1,0)</f>
        <v>0</v>
      </c>
      <c r="DV136">
        <f aca="true" t="shared" si="333" ref="DV136:DV181">IF(CF132+CF133+CF134+CF135+CF136&gt;4,1,0)</f>
        <v>0</v>
      </c>
      <c r="DW136">
        <f aca="true" t="shared" si="334" ref="DW136:DW181">IF(CG132+CG133+CG134+CG135+CG136&gt;4,1,0)</f>
        <v>0</v>
      </c>
      <c r="DX136">
        <f aca="true" t="shared" si="335" ref="DX136:DX181">IF(CH132+CH133+CH134+CH135+CH136&gt;4,1,0)</f>
        <v>0</v>
      </c>
    </row>
    <row r="137" spans="1:128" ht="12.75">
      <c r="A137" s="9">
        <v>1946</v>
      </c>
      <c r="B137" s="30">
        <v>45133984</v>
      </c>
      <c r="C137" s="30">
        <v>3030</v>
      </c>
      <c r="D137" s="30"/>
      <c r="E137" s="30"/>
      <c r="F137" s="30"/>
      <c r="G137" s="30"/>
      <c r="H137" s="30"/>
      <c r="I137" s="30"/>
      <c r="J137" s="30"/>
      <c r="K137" s="30"/>
      <c r="L137" s="30"/>
      <c r="M137" s="30"/>
      <c r="N137" s="30">
        <v>8764724</v>
      </c>
      <c r="O137" s="30">
        <v>2500</v>
      </c>
      <c r="P137" s="30"/>
      <c r="Q137" s="30"/>
      <c r="R137" s="33">
        <f t="shared" si="213"/>
        <v>45133984</v>
      </c>
      <c r="S137" s="33">
        <f t="shared" si="214"/>
        <v>3030</v>
      </c>
      <c r="T137" s="43">
        <f t="shared" si="251"/>
        <v>100</v>
      </c>
      <c r="U137" s="43">
        <f t="shared" si="252"/>
        <v>100</v>
      </c>
      <c r="V137" s="43">
        <f aca="true" t="shared" si="336" ref="V137:V181">(T137+U137)/2</f>
        <v>100</v>
      </c>
      <c r="W137" s="43"/>
      <c r="X137" s="43"/>
      <c r="Y137" s="43"/>
      <c r="Z137" s="43"/>
      <c r="AA137" s="43"/>
      <c r="AB137" s="43"/>
      <c r="AC137" s="43"/>
      <c r="AD137" s="43"/>
      <c r="AE137" s="43"/>
      <c r="AF137" s="43"/>
      <c r="AG137" s="43"/>
      <c r="AH137" s="43"/>
      <c r="AI137" s="43"/>
      <c r="AJ137" s="43"/>
      <c r="AK137" s="43"/>
      <c r="AL137" s="43">
        <f t="shared" si="221"/>
        <v>19.41934485553059</v>
      </c>
      <c r="AM137" s="43">
        <f t="shared" si="222"/>
        <v>82.50825082508251</v>
      </c>
      <c r="AN137" s="43">
        <f t="shared" si="146"/>
        <v>50.963797840306555</v>
      </c>
      <c r="AO137" s="43"/>
      <c r="AP137" s="43"/>
      <c r="AQ137" s="43"/>
      <c r="AS137" s="11">
        <v>1946</v>
      </c>
      <c r="AT137" s="28"/>
      <c r="AU137" s="28"/>
      <c r="AV137" s="28"/>
      <c r="AW137" s="28"/>
      <c r="AX137" s="28"/>
      <c r="AY137" s="28"/>
      <c r="AZ137" s="28"/>
      <c r="BA137" s="28"/>
      <c r="BB137" s="28"/>
      <c r="BC137" s="28"/>
      <c r="BD137" s="28"/>
      <c r="BE137" s="28"/>
      <c r="BF137" s="28"/>
      <c r="BG137" s="28"/>
      <c r="BH137" s="28"/>
      <c r="BI137" s="28">
        <f>MAX(V137,AN137)/MIN(V137,AN137)</f>
        <v>1.9621771578591303</v>
      </c>
      <c r="BJ137" s="28"/>
      <c r="BK137" s="28"/>
      <c r="BL137" s="28"/>
      <c r="BM137" s="28"/>
      <c r="BN137" s="11">
        <v>1946</v>
      </c>
      <c r="BO137">
        <f t="shared" si="295"/>
        <v>0</v>
      </c>
      <c r="BP137">
        <f t="shared" si="276"/>
        <v>0</v>
      </c>
      <c r="BQ137">
        <f t="shared" si="277"/>
        <v>0</v>
      </c>
      <c r="BR137">
        <f t="shared" si="278"/>
        <v>0</v>
      </c>
      <c r="BS137">
        <f t="shared" si="279"/>
        <v>0</v>
      </c>
      <c r="BT137">
        <f t="shared" si="280"/>
        <v>0</v>
      </c>
      <c r="BU137">
        <f t="shared" si="281"/>
        <v>0</v>
      </c>
      <c r="BV137">
        <f t="shared" si="282"/>
        <v>0</v>
      </c>
      <c r="BW137">
        <f t="shared" si="283"/>
        <v>0</v>
      </c>
      <c r="BX137">
        <f t="shared" si="284"/>
        <v>0</v>
      </c>
      <c r="BY137">
        <f t="shared" si="285"/>
        <v>0</v>
      </c>
      <c r="BZ137">
        <f t="shared" si="286"/>
        <v>0</v>
      </c>
      <c r="CA137">
        <f t="shared" si="287"/>
        <v>0</v>
      </c>
      <c r="CB137">
        <f t="shared" si="288"/>
        <v>0</v>
      </c>
      <c r="CC137">
        <f t="shared" si="289"/>
        <v>0</v>
      </c>
      <c r="CD137">
        <f t="shared" si="290"/>
        <v>0</v>
      </c>
      <c r="CE137">
        <f t="shared" si="291"/>
        <v>0</v>
      </c>
      <c r="CF137">
        <f t="shared" si="292"/>
        <v>0</v>
      </c>
      <c r="CG137">
        <f t="shared" si="293"/>
        <v>0</v>
      </c>
      <c r="CH137">
        <f t="shared" si="294"/>
        <v>0</v>
      </c>
      <c r="CI137" s="11">
        <v>1946</v>
      </c>
      <c r="CJ137">
        <f t="shared" si="296"/>
        <v>0</v>
      </c>
      <c r="CK137">
        <f t="shared" si="297"/>
        <v>0</v>
      </c>
      <c r="CL137">
        <f t="shared" si="298"/>
        <v>0</v>
      </c>
      <c r="CM137">
        <f t="shared" si="299"/>
        <v>0</v>
      </c>
      <c r="CN137">
        <f t="shared" si="300"/>
        <v>0</v>
      </c>
      <c r="CO137">
        <f t="shared" si="301"/>
        <v>0</v>
      </c>
      <c r="CP137">
        <f t="shared" si="302"/>
        <v>0</v>
      </c>
      <c r="CQ137">
        <f t="shared" si="303"/>
        <v>0</v>
      </c>
      <c r="CR137">
        <f t="shared" si="304"/>
        <v>0</v>
      </c>
      <c r="CS137">
        <f t="shared" si="305"/>
        <v>0</v>
      </c>
      <c r="CT137">
        <f t="shared" si="306"/>
        <v>0</v>
      </c>
      <c r="CU137">
        <f t="shared" si="307"/>
        <v>0</v>
      </c>
      <c r="CV137">
        <f t="shared" si="308"/>
        <v>0</v>
      </c>
      <c r="CW137">
        <f t="shared" si="309"/>
        <v>0</v>
      </c>
      <c r="CX137">
        <f t="shared" si="310"/>
        <v>0</v>
      </c>
      <c r="CY137">
        <f t="shared" si="311"/>
        <v>0</v>
      </c>
      <c r="CZ137">
        <f t="shared" si="312"/>
        <v>0</v>
      </c>
      <c r="DA137">
        <f t="shared" si="313"/>
        <v>0</v>
      </c>
      <c r="DB137">
        <f t="shared" si="314"/>
        <v>0</v>
      </c>
      <c r="DC137">
        <f t="shared" si="315"/>
        <v>0</v>
      </c>
      <c r="DD137" s="11">
        <v>1946</v>
      </c>
      <c r="DE137">
        <f t="shared" si="316"/>
        <v>0</v>
      </c>
      <c r="DF137">
        <f t="shared" si="317"/>
        <v>0</v>
      </c>
      <c r="DG137">
        <f t="shared" si="318"/>
        <v>0</v>
      </c>
      <c r="DH137">
        <f t="shared" si="319"/>
        <v>0</v>
      </c>
      <c r="DI137">
        <f t="shared" si="320"/>
        <v>0</v>
      </c>
      <c r="DJ137">
        <f t="shared" si="321"/>
        <v>0</v>
      </c>
      <c r="DK137">
        <f t="shared" si="322"/>
        <v>0</v>
      </c>
      <c r="DL137">
        <f t="shared" si="323"/>
        <v>0</v>
      </c>
      <c r="DM137">
        <f t="shared" si="324"/>
        <v>0</v>
      </c>
      <c r="DN137">
        <f t="shared" si="325"/>
        <v>0</v>
      </c>
      <c r="DO137">
        <f t="shared" si="326"/>
        <v>0</v>
      </c>
      <c r="DP137">
        <f t="shared" si="327"/>
        <v>0</v>
      </c>
      <c r="DQ137">
        <f t="shared" si="328"/>
        <v>0</v>
      </c>
      <c r="DR137">
        <f t="shared" si="329"/>
        <v>0</v>
      </c>
      <c r="DS137">
        <f t="shared" si="330"/>
        <v>0</v>
      </c>
      <c r="DT137">
        <f t="shared" si="331"/>
        <v>0</v>
      </c>
      <c r="DU137">
        <f t="shared" si="332"/>
        <v>0</v>
      </c>
      <c r="DV137">
        <f t="shared" si="333"/>
        <v>0</v>
      </c>
      <c r="DW137">
        <f t="shared" si="334"/>
        <v>0</v>
      </c>
      <c r="DX137">
        <f t="shared" si="335"/>
        <v>0</v>
      </c>
    </row>
    <row r="138" spans="1:128" ht="12.75">
      <c r="A138" s="9">
        <v>1947</v>
      </c>
      <c r="B138" s="30">
        <v>14315999</v>
      </c>
      <c r="C138" s="30">
        <v>1583</v>
      </c>
      <c r="D138" s="30"/>
      <c r="E138" s="30"/>
      <c r="F138" s="30"/>
      <c r="G138" s="30"/>
      <c r="H138" s="30"/>
      <c r="I138" s="30"/>
      <c r="J138" s="30"/>
      <c r="K138" s="30"/>
      <c r="L138" s="30"/>
      <c r="M138" s="30"/>
      <c r="N138" s="30">
        <v>11583011</v>
      </c>
      <c r="O138" s="30">
        <v>2700</v>
      </c>
      <c r="P138" s="30"/>
      <c r="Q138" s="30"/>
      <c r="R138" s="33">
        <f t="shared" si="213"/>
        <v>14315999</v>
      </c>
      <c r="S138" s="33">
        <f t="shared" si="214"/>
        <v>2700</v>
      </c>
      <c r="T138" s="43">
        <f t="shared" si="251"/>
        <v>100</v>
      </c>
      <c r="U138" s="43">
        <f t="shared" si="252"/>
        <v>58.62962962962963</v>
      </c>
      <c r="V138" s="43">
        <f t="shared" si="336"/>
        <v>79.31481481481481</v>
      </c>
      <c r="W138" s="43"/>
      <c r="X138" s="43"/>
      <c r="Y138" s="43"/>
      <c r="Z138" s="43"/>
      <c r="AA138" s="43"/>
      <c r="AB138" s="43"/>
      <c r="AC138" s="43"/>
      <c r="AD138" s="43"/>
      <c r="AE138" s="43"/>
      <c r="AF138" s="43"/>
      <c r="AG138" s="43"/>
      <c r="AH138" s="43"/>
      <c r="AI138" s="43"/>
      <c r="AJ138" s="43"/>
      <c r="AK138" s="43"/>
      <c r="AL138" s="43">
        <f t="shared" si="221"/>
        <v>80.90955440832316</v>
      </c>
      <c r="AM138" s="43">
        <f t="shared" si="222"/>
        <v>100</v>
      </c>
      <c r="AN138" s="43">
        <f t="shared" si="146"/>
        <v>90.45477720416159</v>
      </c>
      <c r="AO138" s="43"/>
      <c r="AP138" s="43"/>
      <c r="AQ138" s="43"/>
      <c r="AS138" s="11">
        <v>1947</v>
      </c>
      <c r="AT138" s="28"/>
      <c r="AU138" s="28"/>
      <c r="AV138" s="28"/>
      <c r="AW138" s="28"/>
      <c r="AX138" s="28"/>
      <c r="AY138" s="28"/>
      <c r="AZ138" s="28"/>
      <c r="BA138" s="28"/>
      <c r="BB138" s="28"/>
      <c r="BC138" s="28"/>
      <c r="BD138" s="28"/>
      <c r="BE138" s="28"/>
      <c r="BF138" s="28"/>
      <c r="BG138" s="28"/>
      <c r="BH138" s="28"/>
      <c r="BI138" s="28">
        <f aca="true" t="shared" si="337" ref="BI138:BI181">MAX(V138,AN138)/MIN(V138,AN138)</f>
        <v>1.1404524793426865</v>
      </c>
      <c r="BJ138" s="28"/>
      <c r="BK138" s="28"/>
      <c r="BL138" s="28"/>
      <c r="BM138" s="28"/>
      <c r="BN138" s="11">
        <v>1947</v>
      </c>
      <c r="BO138">
        <f t="shared" si="295"/>
        <v>0</v>
      </c>
      <c r="BP138">
        <f t="shared" si="276"/>
        <v>0</v>
      </c>
      <c r="BQ138">
        <f t="shared" si="277"/>
        <v>0</v>
      </c>
      <c r="BR138">
        <f t="shared" si="278"/>
        <v>0</v>
      </c>
      <c r="BS138">
        <f t="shared" si="279"/>
        <v>0</v>
      </c>
      <c r="BT138">
        <f t="shared" si="280"/>
        <v>0</v>
      </c>
      <c r="BU138">
        <f t="shared" si="281"/>
        <v>0</v>
      </c>
      <c r="BV138">
        <f t="shared" si="282"/>
        <v>0</v>
      </c>
      <c r="BW138">
        <f t="shared" si="283"/>
        <v>0</v>
      </c>
      <c r="BX138">
        <f t="shared" si="284"/>
        <v>0</v>
      </c>
      <c r="BY138">
        <f t="shared" si="285"/>
        <v>0</v>
      </c>
      <c r="BZ138">
        <f t="shared" si="286"/>
        <v>0</v>
      </c>
      <c r="CA138">
        <f t="shared" si="287"/>
        <v>0</v>
      </c>
      <c r="CB138">
        <f t="shared" si="288"/>
        <v>0</v>
      </c>
      <c r="CC138">
        <f t="shared" si="289"/>
        <v>0</v>
      </c>
      <c r="CD138">
        <f t="shared" si="290"/>
        <v>0</v>
      </c>
      <c r="CE138">
        <f t="shared" si="291"/>
        <v>0</v>
      </c>
      <c r="CF138">
        <f t="shared" si="292"/>
        <v>0</v>
      </c>
      <c r="CG138">
        <f t="shared" si="293"/>
        <v>0</v>
      </c>
      <c r="CH138">
        <f t="shared" si="294"/>
        <v>0</v>
      </c>
      <c r="CI138" s="11">
        <v>1947</v>
      </c>
      <c r="CJ138">
        <f t="shared" si="296"/>
        <v>0</v>
      </c>
      <c r="CK138">
        <f t="shared" si="297"/>
        <v>0</v>
      </c>
      <c r="CL138">
        <f t="shared" si="298"/>
        <v>0</v>
      </c>
      <c r="CM138">
        <f t="shared" si="299"/>
        <v>0</v>
      </c>
      <c r="CN138">
        <f t="shared" si="300"/>
        <v>0</v>
      </c>
      <c r="CO138">
        <f t="shared" si="301"/>
        <v>0</v>
      </c>
      <c r="CP138">
        <f t="shared" si="302"/>
        <v>0</v>
      </c>
      <c r="CQ138">
        <f t="shared" si="303"/>
        <v>0</v>
      </c>
      <c r="CR138">
        <f t="shared" si="304"/>
        <v>0</v>
      </c>
      <c r="CS138">
        <f t="shared" si="305"/>
        <v>0</v>
      </c>
      <c r="CT138">
        <f t="shared" si="306"/>
        <v>0</v>
      </c>
      <c r="CU138">
        <f t="shared" si="307"/>
        <v>0</v>
      </c>
      <c r="CV138">
        <f t="shared" si="308"/>
        <v>0</v>
      </c>
      <c r="CW138">
        <f t="shared" si="309"/>
        <v>0</v>
      </c>
      <c r="CX138">
        <f t="shared" si="310"/>
        <v>0</v>
      </c>
      <c r="CY138">
        <f t="shared" si="311"/>
        <v>0</v>
      </c>
      <c r="CZ138">
        <f t="shared" si="312"/>
        <v>0</v>
      </c>
      <c r="DA138">
        <f t="shared" si="313"/>
        <v>0</v>
      </c>
      <c r="DB138">
        <f t="shared" si="314"/>
        <v>0</v>
      </c>
      <c r="DC138">
        <f t="shared" si="315"/>
        <v>0</v>
      </c>
      <c r="DD138" s="11">
        <v>1947</v>
      </c>
      <c r="DE138">
        <f t="shared" si="316"/>
        <v>0</v>
      </c>
      <c r="DF138">
        <f t="shared" si="317"/>
        <v>0</v>
      </c>
      <c r="DG138">
        <f t="shared" si="318"/>
        <v>0</v>
      </c>
      <c r="DH138">
        <f t="shared" si="319"/>
        <v>0</v>
      </c>
      <c r="DI138">
        <f t="shared" si="320"/>
        <v>0</v>
      </c>
      <c r="DJ138">
        <f t="shared" si="321"/>
        <v>0</v>
      </c>
      <c r="DK138">
        <f t="shared" si="322"/>
        <v>0</v>
      </c>
      <c r="DL138">
        <f t="shared" si="323"/>
        <v>0</v>
      </c>
      <c r="DM138">
        <f t="shared" si="324"/>
        <v>0</v>
      </c>
      <c r="DN138">
        <f t="shared" si="325"/>
        <v>0</v>
      </c>
      <c r="DO138">
        <f t="shared" si="326"/>
        <v>0</v>
      </c>
      <c r="DP138">
        <f t="shared" si="327"/>
        <v>0</v>
      </c>
      <c r="DQ138">
        <f t="shared" si="328"/>
        <v>0</v>
      </c>
      <c r="DR138">
        <f t="shared" si="329"/>
        <v>0</v>
      </c>
      <c r="DS138">
        <f t="shared" si="330"/>
        <v>0</v>
      </c>
      <c r="DT138">
        <f t="shared" si="331"/>
        <v>0</v>
      </c>
      <c r="DU138">
        <f t="shared" si="332"/>
        <v>0</v>
      </c>
      <c r="DV138">
        <f t="shared" si="333"/>
        <v>0</v>
      </c>
      <c r="DW138">
        <f t="shared" si="334"/>
        <v>0</v>
      </c>
      <c r="DX138">
        <f t="shared" si="335"/>
        <v>0</v>
      </c>
    </row>
    <row r="139" spans="1:128" ht="12.75">
      <c r="A139" s="9">
        <v>1948</v>
      </c>
      <c r="B139" s="30">
        <v>10960998</v>
      </c>
      <c r="C139" s="30">
        <v>1446</v>
      </c>
      <c r="D139" s="30"/>
      <c r="E139" s="30"/>
      <c r="F139" s="30"/>
      <c r="G139" s="30"/>
      <c r="H139" s="30"/>
      <c r="I139" s="30"/>
      <c r="J139" s="30"/>
      <c r="K139" s="30"/>
      <c r="L139" s="30"/>
      <c r="M139" s="30"/>
      <c r="N139" s="30">
        <v>13157894</v>
      </c>
      <c r="O139" s="30">
        <v>2900</v>
      </c>
      <c r="P139" s="30"/>
      <c r="Q139" s="30"/>
      <c r="R139" s="33">
        <f t="shared" si="213"/>
        <v>13157894</v>
      </c>
      <c r="S139" s="33">
        <f t="shared" si="214"/>
        <v>2900</v>
      </c>
      <c r="T139" s="43">
        <f t="shared" si="251"/>
        <v>83.30358946500101</v>
      </c>
      <c r="U139" s="43">
        <f t="shared" si="252"/>
        <v>49.862068965517246</v>
      </c>
      <c r="V139" s="43">
        <f t="shared" si="336"/>
        <v>66.58282921525912</v>
      </c>
      <c r="W139" s="43"/>
      <c r="X139" s="43"/>
      <c r="Y139" s="43"/>
      <c r="Z139" s="43"/>
      <c r="AA139" s="43"/>
      <c r="AB139" s="43"/>
      <c r="AC139" s="43"/>
      <c r="AD139" s="43"/>
      <c r="AE139" s="43"/>
      <c r="AF139" s="43"/>
      <c r="AG139" s="43"/>
      <c r="AH139" s="43"/>
      <c r="AI139" s="43"/>
      <c r="AJ139" s="43"/>
      <c r="AK139" s="43"/>
      <c r="AL139" s="43">
        <f t="shared" si="221"/>
        <v>100</v>
      </c>
      <c r="AM139" s="43">
        <f t="shared" si="222"/>
        <v>100</v>
      </c>
      <c r="AN139" s="43">
        <f t="shared" si="146"/>
        <v>100</v>
      </c>
      <c r="AO139" s="43"/>
      <c r="AP139" s="43"/>
      <c r="AQ139" s="43"/>
      <c r="AS139" s="11">
        <v>1948</v>
      </c>
      <c r="AT139" s="28"/>
      <c r="AU139" s="28"/>
      <c r="AV139" s="28"/>
      <c r="AW139" s="28"/>
      <c r="AX139" s="28"/>
      <c r="AY139" s="28"/>
      <c r="AZ139" s="28"/>
      <c r="BA139" s="28"/>
      <c r="BB139" s="28"/>
      <c r="BC139" s="28"/>
      <c r="BD139" s="28"/>
      <c r="BE139" s="28"/>
      <c r="BF139" s="28"/>
      <c r="BG139" s="28"/>
      <c r="BH139" s="28"/>
      <c r="BI139" s="28">
        <f t="shared" si="337"/>
        <v>1.5018887178360167</v>
      </c>
      <c r="BJ139" s="28"/>
      <c r="BK139" s="28"/>
      <c r="BL139" s="28"/>
      <c r="BM139" s="28"/>
      <c r="BN139" s="11">
        <v>1948</v>
      </c>
      <c r="BO139">
        <f t="shared" si="295"/>
        <v>0</v>
      </c>
      <c r="BP139">
        <f t="shared" si="276"/>
        <v>0</v>
      </c>
      <c r="BQ139">
        <f t="shared" si="277"/>
        <v>0</v>
      </c>
      <c r="BR139">
        <f t="shared" si="278"/>
        <v>0</v>
      </c>
      <c r="BS139">
        <f t="shared" si="279"/>
        <v>0</v>
      </c>
      <c r="BT139">
        <f t="shared" si="280"/>
        <v>0</v>
      </c>
      <c r="BU139">
        <f t="shared" si="281"/>
        <v>0</v>
      </c>
      <c r="BV139">
        <f t="shared" si="282"/>
        <v>0</v>
      </c>
      <c r="BW139">
        <f t="shared" si="283"/>
        <v>0</v>
      </c>
      <c r="BX139">
        <f t="shared" si="284"/>
        <v>0</v>
      </c>
      <c r="BY139">
        <f t="shared" si="285"/>
        <v>0</v>
      </c>
      <c r="BZ139">
        <f t="shared" si="286"/>
        <v>0</v>
      </c>
      <c r="CA139">
        <f t="shared" si="287"/>
        <v>0</v>
      </c>
      <c r="CB139">
        <f t="shared" si="288"/>
        <v>0</v>
      </c>
      <c r="CC139">
        <f t="shared" si="289"/>
        <v>0</v>
      </c>
      <c r="CD139">
        <f t="shared" si="290"/>
        <v>0</v>
      </c>
      <c r="CE139">
        <f t="shared" si="291"/>
        <v>0</v>
      </c>
      <c r="CF139">
        <f t="shared" si="292"/>
        <v>0</v>
      </c>
      <c r="CG139">
        <f t="shared" si="293"/>
        <v>0</v>
      </c>
      <c r="CH139">
        <f t="shared" si="294"/>
        <v>0</v>
      </c>
      <c r="CI139" s="11">
        <v>1948</v>
      </c>
      <c r="CJ139">
        <f t="shared" si="296"/>
        <v>0</v>
      </c>
      <c r="CK139">
        <f t="shared" si="297"/>
        <v>0</v>
      </c>
      <c r="CL139">
        <f t="shared" si="298"/>
        <v>0</v>
      </c>
      <c r="CM139">
        <f t="shared" si="299"/>
        <v>0</v>
      </c>
      <c r="CN139">
        <f t="shared" si="300"/>
        <v>0</v>
      </c>
      <c r="CO139">
        <f t="shared" si="301"/>
        <v>0</v>
      </c>
      <c r="CP139">
        <f t="shared" si="302"/>
        <v>0</v>
      </c>
      <c r="CQ139">
        <f t="shared" si="303"/>
        <v>0</v>
      </c>
      <c r="CR139">
        <f t="shared" si="304"/>
        <v>0</v>
      </c>
      <c r="CS139">
        <f t="shared" si="305"/>
        <v>0</v>
      </c>
      <c r="CT139">
        <f t="shared" si="306"/>
        <v>0</v>
      </c>
      <c r="CU139">
        <f t="shared" si="307"/>
        <v>0</v>
      </c>
      <c r="CV139">
        <f t="shared" si="308"/>
        <v>0</v>
      </c>
      <c r="CW139">
        <f t="shared" si="309"/>
        <v>0</v>
      </c>
      <c r="CX139">
        <f t="shared" si="310"/>
        <v>0</v>
      </c>
      <c r="CY139">
        <f t="shared" si="311"/>
        <v>0</v>
      </c>
      <c r="CZ139">
        <f t="shared" si="312"/>
        <v>0</v>
      </c>
      <c r="DA139">
        <f t="shared" si="313"/>
        <v>0</v>
      </c>
      <c r="DB139">
        <f t="shared" si="314"/>
        <v>0</v>
      </c>
      <c r="DC139">
        <f t="shared" si="315"/>
        <v>0</v>
      </c>
      <c r="DD139" s="11">
        <v>1948</v>
      </c>
      <c r="DE139">
        <f t="shared" si="316"/>
        <v>0</v>
      </c>
      <c r="DF139">
        <f t="shared" si="317"/>
        <v>0</v>
      </c>
      <c r="DG139">
        <f t="shared" si="318"/>
        <v>0</v>
      </c>
      <c r="DH139">
        <f t="shared" si="319"/>
        <v>0</v>
      </c>
      <c r="DI139">
        <f t="shared" si="320"/>
        <v>0</v>
      </c>
      <c r="DJ139">
        <f t="shared" si="321"/>
        <v>0</v>
      </c>
      <c r="DK139">
        <f t="shared" si="322"/>
        <v>0</v>
      </c>
      <c r="DL139">
        <f t="shared" si="323"/>
        <v>0</v>
      </c>
      <c r="DM139">
        <f t="shared" si="324"/>
        <v>0</v>
      </c>
      <c r="DN139">
        <f t="shared" si="325"/>
        <v>0</v>
      </c>
      <c r="DO139">
        <f t="shared" si="326"/>
        <v>0</v>
      </c>
      <c r="DP139">
        <f t="shared" si="327"/>
        <v>0</v>
      </c>
      <c r="DQ139">
        <f t="shared" si="328"/>
        <v>0</v>
      </c>
      <c r="DR139">
        <f t="shared" si="329"/>
        <v>0</v>
      </c>
      <c r="DS139">
        <f t="shared" si="330"/>
        <v>0</v>
      </c>
      <c r="DT139">
        <f t="shared" si="331"/>
        <v>0</v>
      </c>
      <c r="DU139">
        <f t="shared" si="332"/>
        <v>0</v>
      </c>
      <c r="DV139">
        <f t="shared" si="333"/>
        <v>0</v>
      </c>
      <c r="DW139">
        <f t="shared" si="334"/>
        <v>0</v>
      </c>
      <c r="DX139">
        <f t="shared" si="335"/>
        <v>0</v>
      </c>
    </row>
    <row r="140" spans="1:128" ht="12.75">
      <c r="A140" s="9">
        <v>1949</v>
      </c>
      <c r="B140" s="30">
        <v>13503000</v>
      </c>
      <c r="C140" s="30">
        <v>1615</v>
      </c>
      <c r="D140" s="30"/>
      <c r="E140" s="30"/>
      <c r="F140" s="30"/>
      <c r="G140" s="30"/>
      <c r="H140" s="30"/>
      <c r="I140" s="30"/>
      <c r="J140" s="30"/>
      <c r="K140" s="30"/>
      <c r="L140" s="30"/>
      <c r="M140" s="30"/>
      <c r="N140" s="30">
        <v>13964622</v>
      </c>
      <c r="O140" s="30">
        <v>3600</v>
      </c>
      <c r="P140" s="30"/>
      <c r="Q140" s="30"/>
      <c r="R140" s="33">
        <f t="shared" si="213"/>
        <v>13964622</v>
      </c>
      <c r="S140" s="33">
        <f t="shared" si="214"/>
        <v>3600</v>
      </c>
      <c r="T140" s="43">
        <f t="shared" si="251"/>
        <v>96.69434661389332</v>
      </c>
      <c r="U140" s="43">
        <f t="shared" si="252"/>
        <v>44.861111111111114</v>
      </c>
      <c r="V140" s="43">
        <f t="shared" si="336"/>
        <v>70.77772886250222</v>
      </c>
      <c r="W140" s="43"/>
      <c r="X140" s="43"/>
      <c r="Y140" s="43"/>
      <c r="Z140" s="43"/>
      <c r="AA140" s="43"/>
      <c r="AB140" s="43"/>
      <c r="AC140" s="43"/>
      <c r="AD140" s="43"/>
      <c r="AE140" s="43"/>
      <c r="AF140" s="43"/>
      <c r="AG140" s="43"/>
      <c r="AH140" s="43"/>
      <c r="AI140" s="43"/>
      <c r="AJ140" s="43"/>
      <c r="AK140" s="43"/>
      <c r="AL140" s="43">
        <f t="shared" si="221"/>
        <v>100</v>
      </c>
      <c r="AM140" s="43">
        <f t="shared" si="222"/>
        <v>100</v>
      </c>
      <c r="AN140" s="43">
        <f t="shared" si="146"/>
        <v>100</v>
      </c>
      <c r="AO140" s="43"/>
      <c r="AP140" s="43"/>
      <c r="AQ140" s="43"/>
      <c r="AS140" s="11">
        <v>1949</v>
      </c>
      <c r="AT140" s="28"/>
      <c r="AU140" s="28"/>
      <c r="AV140" s="28"/>
      <c r="AW140" s="28"/>
      <c r="AX140" s="28"/>
      <c r="AY140" s="28"/>
      <c r="AZ140" s="28"/>
      <c r="BA140" s="28"/>
      <c r="BB140" s="28"/>
      <c r="BC140" s="28"/>
      <c r="BD140" s="28"/>
      <c r="BE140" s="28"/>
      <c r="BF140" s="28"/>
      <c r="BG140" s="28"/>
      <c r="BH140" s="28"/>
      <c r="BI140" s="28">
        <f t="shared" si="337"/>
        <v>1.4128738178964038</v>
      </c>
      <c r="BJ140" s="28"/>
      <c r="BK140" s="28"/>
      <c r="BL140" s="28"/>
      <c r="BM140" s="28"/>
      <c r="BN140" s="11">
        <v>1949</v>
      </c>
      <c r="BO140">
        <f t="shared" si="295"/>
        <v>0</v>
      </c>
      <c r="BP140">
        <f t="shared" si="276"/>
        <v>0</v>
      </c>
      <c r="BQ140">
        <f t="shared" si="277"/>
        <v>0</v>
      </c>
      <c r="BR140">
        <f t="shared" si="278"/>
        <v>0</v>
      </c>
      <c r="BS140">
        <f t="shared" si="279"/>
        <v>0</v>
      </c>
      <c r="BT140">
        <f t="shared" si="280"/>
        <v>0</v>
      </c>
      <c r="BU140">
        <f t="shared" si="281"/>
        <v>0</v>
      </c>
      <c r="BV140">
        <f t="shared" si="282"/>
        <v>0</v>
      </c>
      <c r="BW140">
        <f t="shared" si="283"/>
        <v>0</v>
      </c>
      <c r="BX140">
        <f t="shared" si="284"/>
        <v>0</v>
      </c>
      <c r="BY140">
        <f t="shared" si="285"/>
        <v>0</v>
      </c>
      <c r="BZ140">
        <f t="shared" si="286"/>
        <v>0</v>
      </c>
      <c r="CA140">
        <f t="shared" si="287"/>
        <v>0</v>
      </c>
      <c r="CB140">
        <f t="shared" si="288"/>
        <v>0</v>
      </c>
      <c r="CC140">
        <f t="shared" si="289"/>
        <v>0</v>
      </c>
      <c r="CD140">
        <f t="shared" si="290"/>
        <v>0</v>
      </c>
      <c r="CE140">
        <f t="shared" si="291"/>
        <v>0</v>
      </c>
      <c r="CF140">
        <f t="shared" si="292"/>
        <v>0</v>
      </c>
      <c r="CG140">
        <f t="shared" si="293"/>
        <v>0</v>
      </c>
      <c r="CH140">
        <f t="shared" si="294"/>
        <v>0</v>
      </c>
      <c r="CI140" s="11">
        <v>1949</v>
      </c>
      <c r="CJ140">
        <f t="shared" si="296"/>
        <v>0</v>
      </c>
      <c r="CK140">
        <f t="shared" si="297"/>
        <v>0</v>
      </c>
      <c r="CL140">
        <f t="shared" si="298"/>
        <v>0</v>
      </c>
      <c r="CM140">
        <f t="shared" si="299"/>
        <v>0</v>
      </c>
      <c r="CN140">
        <f t="shared" si="300"/>
        <v>0</v>
      </c>
      <c r="CO140">
        <f t="shared" si="301"/>
        <v>0</v>
      </c>
      <c r="CP140">
        <f t="shared" si="302"/>
        <v>0</v>
      </c>
      <c r="CQ140">
        <f t="shared" si="303"/>
        <v>0</v>
      </c>
      <c r="CR140">
        <f t="shared" si="304"/>
        <v>0</v>
      </c>
      <c r="CS140">
        <f t="shared" si="305"/>
        <v>0</v>
      </c>
      <c r="CT140">
        <f t="shared" si="306"/>
        <v>0</v>
      </c>
      <c r="CU140">
        <f t="shared" si="307"/>
        <v>0</v>
      </c>
      <c r="CV140">
        <f t="shared" si="308"/>
        <v>0</v>
      </c>
      <c r="CW140">
        <f t="shared" si="309"/>
        <v>0</v>
      </c>
      <c r="CX140">
        <f t="shared" si="310"/>
        <v>0</v>
      </c>
      <c r="CY140">
        <f t="shared" si="311"/>
        <v>0</v>
      </c>
      <c r="CZ140">
        <f t="shared" si="312"/>
        <v>0</v>
      </c>
      <c r="DA140">
        <f t="shared" si="313"/>
        <v>0</v>
      </c>
      <c r="DB140">
        <f t="shared" si="314"/>
        <v>0</v>
      </c>
      <c r="DC140">
        <f t="shared" si="315"/>
        <v>0</v>
      </c>
      <c r="DD140" s="11">
        <v>1949</v>
      </c>
      <c r="DE140">
        <f t="shared" si="316"/>
        <v>0</v>
      </c>
      <c r="DF140">
        <f t="shared" si="317"/>
        <v>0</v>
      </c>
      <c r="DG140">
        <f t="shared" si="318"/>
        <v>0</v>
      </c>
      <c r="DH140">
        <f t="shared" si="319"/>
        <v>0</v>
      </c>
      <c r="DI140">
        <f t="shared" si="320"/>
        <v>0</v>
      </c>
      <c r="DJ140">
        <f t="shared" si="321"/>
        <v>0</v>
      </c>
      <c r="DK140">
        <f t="shared" si="322"/>
        <v>0</v>
      </c>
      <c r="DL140">
        <f t="shared" si="323"/>
        <v>0</v>
      </c>
      <c r="DM140">
        <f t="shared" si="324"/>
        <v>0</v>
      </c>
      <c r="DN140">
        <f t="shared" si="325"/>
        <v>0</v>
      </c>
      <c r="DO140">
        <f t="shared" si="326"/>
        <v>0</v>
      </c>
      <c r="DP140">
        <f t="shared" si="327"/>
        <v>0</v>
      </c>
      <c r="DQ140">
        <f t="shared" si="328"/>
        <v>0</v>
      </c>
      <c r="DR140">
        <f t="shared" si="329"/>
        <v>0</v>
      </c>
      <c r="DS140">
        <f t="shared" si="330"/>
        <v>0</v>
      </c>
      <c r="DT140">
        <f t="shared" si="331"/>
        <v>0</v>
      </c>
      <c r="DU140">
        <f t="shared" si="332"/>
        <v>0</v>
      </c>
      <c r="DV140">
        <f t="shared" si="333"/>
        <v>0</v>
      </c>
      <c r="DW140">
        <f t="shared" si="334"/>
        <v>0</v>
      </c>
      <c r="DX140">
        <f t="shared" si="335"/>
        <v>0</v>
      </c>
    </row>
    <row r="141" spans="1:128" ht="12.75">
      <c r="A141" s="9">
        <v>1950</v>
      </c>
      <c r="B141" s="30">
        <v>14559000</v>
      </c>
      <c r="C141" s="30">
        <v>1460</v>
      </c>
      <c r="D141" s="30"/>
      <c r="E141" s="30"/>
      <c r="F141" s="30"/>
      <c r="G141" s="30"/>
      <c r="H141" s="30"/>
      <c r="I141" s="30"/>
      <c r="J141" s="30"/>
      <c r="K141" s="30"/>
      <c r="L141" s="30"/>
      <c r="M141" s="30"/>
      <c r="N141" s="30">
        <v>15510433</v>
      </c>
      <c r="O141" s="30">
        <v>4300</v>
      </c>
      <c r="P141" s="30"/>
      <c r="Q141" s="30"/>
      <c r="R141" s="33">
        <f t="shared" si="213"/>
        <v>15510433</v>
      </c>
      <c r="S141" s="33">
        <f t="shared" si="214"/>
        <v>4300</v>
      </c>
      <c r="T141" s="43">
        <f t="shared" si="251"/>
        <v>93.86585145624238</v>
      </c>
      <c r="U141" s="43">
        <f t="shared" si="252"/>
        <v>33.95348837209302</v>
      </c>
      <c r="V141" s="43">
        <f t="shared" si="336"/>
        <v>63.9096699141677</v>
      </c>
      <c r="W141" s="43"/>
      <c r="X141" s="43"/>
      <c r="Y141" s="43"/>
      <c r="Z141" s="43"/>
      <c r="AA141" s="43"/>
      <c r="AB141" s="43"/>
      <c r="AC141" s="43"/>
      <c r="AD141" s="43"/>
      <c r="AE141" s="43"/>
      <c r="AF141" s="43"/>
      <c r="AG141" s="43"/>
      <c r="AH141" s="43"/>
      <c r="AI141" s="43"/>
      <c r="AJ141" s="43"/>
      <c r="AK141" s="43"/>
      <c r="AL141" s="43">
        <f t="shared" si="221"/>
        <v>100</v>
      </c>
      <c r="AM141" s="43">
        <f t="shared" si="222"/>
        <v>100</v>
      </c>
      <c r="AN141" s="43">
        <f t="shared" si="146"/>
        <v>100</v>
      </c>
      <c r="AO141" s="43"/>
      <c r="AP141" s="43"/>
      <c r="AQ141" s="43"/>
      <c r="AS141" s="11">
        <v>1950</v>
      </c>
      <c r="AT141" s="28"/>
      <c r="AU141" s="28"/>
      <c r="AV141" s="28"/>
      <c r="AW141" s="28"/>
      <c r="AX141" s="28"/>
      <c r="AY141" s="28"/>
      <c r="AZ141" s="28"/>
      <c r="BA141" s="28"/>
      <c r="BB141" s="28"/>
      <c r="BC141" s="28"/>
      <c r="BD141" s="28"/>
      <c r="BE141" s="28"/>
      <c r="BF141" s="28"/>
      <c r="BG141" s="28"/>
      <c r="BH141" s="28"/>
      <c r="BI141" s="28">
        <f t="shared" si="337"/>
        <v>1.5647084413720571</v>
      </c>
      <c r="BJ141" s="28"/>
      <c r="BK141" s="28"/>
      <c r="BL141" s="28"/>
      <c r="BM141" s="28"/>
      <c r="BN141" s="11">
        <v>1950</v>
      </c>
      <c r="BO141">
        <f t="shared" si="295"/>
        <v>0</v>
      </c>
      <c r="BP141">
        <f t="shared" si="276"/>
        <v>0</v>
      </c>
      <c r="BQ141">
        <f t="shared" si="277"/>
        <v>0</v>
      </c>
      <c r="BR141">
        <f t="shared" si="278"/>
        <v>0</v>
      </c>
      <c r="BS141">
        <f t="shared" si="279"/>
        <v>0</v>
      </c>
      <c r="BT141">
        <f t="shared" si="280"/>
        <v>0</v>
      </c>
      <c r="BU141">
        <f t="shared" si="281"/>
        <v>0</v>
      </c>
      <c r="BV141">
        <f t="shared" si="282"/>
        <v>0</v>
      </c>
      <c r="BW141">
        <f t="shared" si="283"/>
        <v>0</v>
      </c>
      <c r="BX141">
        <f t="shared" si="284"/>
        <v>0</v>
      </c>
      <c r="BY141">
        <f t="shared" si="285"/>
        <v>0</v>
      </c>
      <c r="BZ141">
        <f t="shared" si="286"/>
        <v>0</v>
      </c>
      <c r="CA141">
        <f t="shared" si="287"/>
        <v>0</v>
      </c>
      <c r="CB141">
        <f t="shared" si="288"/>
        <v>0</v>
      </c>
      <c r="CC141">
        <f t="shared" si="289"/>
        <v>0</v>
      </c>
      <c r="CD141">
        <f t="shared" si="290"/>
        <v>0</v>
      </c>
      <c r="CE141">
        <f t="shared" si="291"/>
        <v>0</v>
      </c>
      <c r="CF141">
        <f t="shared" si="292"/>
        <v>0</v>
      </c>
      <c r="CG141">
        <f t="shared" si="293"/>
        <v>0</v>
      </c>
      <c r="CH141">
        <f t="shared" si="294"/>
        <v>0</v>
      </c>
      <c r="CI141" s="11">
        <v>1950</v>
      </c>
      <c r="CJ141">
        <f t="shared" si="296"/>
        <v>0</v>
      </c>
      <c r="CK141">
        <f t="shared" si="297"/>
        <v>0</v>
      </c>
      <c r="CL141">
        <f t="shared" si="298"/>
        <v>0</v>
      </c>
      <c r="CM141">
        <f t="shared" si="299"/>
        <v>0</v>
      </c>
      <c r="CN141">
        <f t="shared" si="300"/>
        <v>0</v>
      </c>
      <c r="CO141">
        <f t="shared" si="301"/>
        <v>0</v>
      </c>
      <c r="CP141">
        <f t="shared" si="302"/>
        <v>0</v>
      </c>
      <c r="CQ141">
        <f t="shared" si="303"/>
        <v>0</v>
      </c>
      <c r="CR141">
        <f t="shared" si="304"/>
        <v>0</v>
      </c>
      <c r="CS141">
        <f t="shared" si="305"/>
        <v>0</v>
      </c>
      <c r="CT141">
        <f t="shared" si="306"/>
        <v>0</v>
      </c>
      <c r="CU141">
        <f t="shared" si="307"/>
        <v>0</v>
      </c>
      <c r="CV141">
        <f t="shared" si="308"/>
        <v>0</v>
      </c>
      <c r="CW141">
        <f t="shared" si="309"/>
        <v>0</v>
      </c>
      <c r="CX141">
        <f t="shared" si="310"/>
        <v>0</v>
      </c>
      <c r="CY141">
        <f t="shared" si="311"/>
        <v>0</v>
      </c>
      <c r="CZ141">
        <f t="shared" si="312"/>
        <v>0</v>
      </c>
      <c r="DA141">
        <f t="shared" si="313"/>
        <v>0</v>
      </c>
      <c r="DB141">
        <f t="shared" si="314"/>
        <v>0</v>
      </c>
      <c r="DC141">
        <f t="shared" si="315"/>
        <v>0</v>
      </c>
      <c r="DD141" s="11">
        <v>1950</v>
      </c>
      <c r="DE141">
        <f t="shared" si="316"/>
        <v>0</v>
      </c>
      <c r="DF141">
        <f t="shared" si="317"/>
        <v>0</v>
      </c>
      <c r="DG141">
        <f t="shared" si="318"/>
        <v>0</v>
      </c>
      <c r="DH141">
        <f t="shared" si="319"/>
        <v>0</v>
      </c>
      <c r="DI141">
        <f t="shared" si="320"/>
        <v>0</v>
      </c>
      <c r="DJ141">
        <f t="shared" si="321"/>
        <v>0</v>
      </c>
      <c r="DK141">
        <f t="shared" si="322"/>
        <v>0</v>
      </c>
      <c r="DL141">
        <f t="shared" si="323"/>
        <v>0</v>
      </c>
      <c r="DM141">
        <f t="shared" si="324"/>
        <v>0</v>
      </c>
      <c r="DN141">
        <f t="shared" si="325"/>
        <v>0</v>
      </c>
      <c r="DO141">
        <f t="shared" si="326"/>
        <v>0</v>
      </c>
      <c r="DP141">
        <f t="shared" si="327"/>
        <v>0</v>
      </c>
      <c r="DQ141">
        <f t="shared" si="328"/>
        <v>0</v>
      </c>
      <c r="DR141">
        <f t="shared" si="329"/>
        <v>0</v>
      </c>
      <c r="DS141">
        <f t="shared" si="330"/>
        <v>0</v>
      </c>
      <c r="DT141">
        <f t="shared" si="331"/>
        <v>0</v>
      </c>
      <c r="DU141">
        <f t="shared" si="332"/>
        <v>0</v>
      </c>
      <c r="DV141">
        <f t="shared" si="333"/>
        <v>0</v>
      </c>
      <c r="DW141">
        <f t="shared" si="334"/>
        <v>0</v>
      </c>
      <c r="DX141">
        <f t="shared" si="335"/>
        <v>0</v>
      </c>
    </row>
    <row r="142" spans="1:128" ht="12.75">
      <c r="A142" s="9">
        <v>1951</v>
      </c>
      <c r="B142" s="30">
        <v>33398000</v>
      </c>
      <c r="C142" s="30">
        <v>3249</v>
      </c>
      <c r="D142" s="30"/>
      <c r="E142" s="30"/>
      <c r="F142" s="30"/>
      <c r="G142" s="30"/>
      <c r="H142" s="30"/>
      <c r="I142" s="30"/>
      <c r="J142" s="30"/>
      <c r="K142" s="30"/>
      <c r="L142" s="30"/>
      <c r="M142" s="30"/>
      <c r="N142" s="30">
        <v>20126000</v>
      </c>
      <c r="O142" s="30">
        <v>5000</v>
      </c>
      <c r="P142" s="30"/>
      <c r="Q142" s="30"/>
      <c r="R142" s="33">
        <f t="shared" si="213"/>
        <v>33398000</v>
      </c>
      <c r="S142" s="33">
        <f t="shared" si="214"/>
        <v>5000</v>
      </c>
      <c r="T142" s="43">
        <f t="shared" si="251"/>
        <v>100</v>
      </c>
      <c r="U142" s="43">
        <f t="shared" si="252"/>
        <v>64.98</v>
      </c>
      <c r="V142" s="43">
        <f t="shared" si="336"/>
        <v>82.49000000000001</v>
      </c>
      <c r="W142" s="43"/>
      <c r="X142" s="43"/>
      <c r="Y142" s="43"/>
      <c r="Z142" s="43"/>
      <c r="AA142" s="43"/>
      <c r="AB142" s="43"/>
      <c r="AC142" s="43"/>
      <c r="AD142" s="43"/>
      <c r="AE142" s="43"/>
      <c r="AF142" s="43"/>
      <c r="AG142" s="43"/>
      <c r="AH142" s="43"/>
      <c r="AI142" s="43"/>
      <c r="AJ142" s="43"/>
      <c r="AK142" s="43"/>
      <c r="AL142" s="43">
        <f t="shared" si="221"/>
        <v>60.26109347865142</v>
      </c>
      <c r="AM142" s="43">
        <f t="shared" si="222"/>
        <v>100</v>
      </c>
      <c r="AN142" s="43">
        <f t="shared" si="146"/>
        <v>80.13054673932571</v>
      </c>
      <c r="AO142" s="43"/>
      <c r="AP142" s="43"/>
      <c r="AQ142" s="43"/>
      <c r="AS142" s="11">
        <v>1951</v>
      </c>
      <c r="AT142" s="28"/>
      <c r="AU142" s="28"/>
      <c r="AV142" s="28"/>
      <c r="AW142" s="28"/>
      <c r="AX142" s="28"/>
      <c r="AY142" s="28"/>
      <c r="AZ142" s="28"/>
      <c r="BA142" s="28"/>
      <c r="BB142" s="28"/>
      <c r="BC142" s="28"/>
      <c r="BD142" s="28"/>
      <c r="BE142" s="28"/>
      <c r="BF142" s="28"/>
      <c r="BG142" s="28"/>
      <c r="BH142" s="28"/>
      <c r="BI142" s="28">
        <f t="shared" si="337"/>
        <v>1.029445116209551</v>
      </c>
      <c r="BJ142" s="28"/>
      <c r="BK142" s="28"/>
      <c r="BL142" s="28"/>
      <c r="BM142" s="28"/>
      <c r="BN142" s="11">
        <v>1951</v>
      </c>
      <c r="BO142">
        <f t="shared" si="295"/>
        <v>0</v>
      </c>
      <c r="BP142">
        <f t="shared" si="276"/>
        <v>0</v>
      </c>
      <c r="BQ142">
        <f t="shared" si="277"/>
        <v>0</v>
      </c>
      <c r="BR142">
        <f t="shared" si="278"/>
        <v>0</v>
      </c>
      <c r="BS142">
        <f t="shared" si="279"/>
        <v>0</v>
      </c>
      <c r="BT142">
        <f t="shared" si="280"/>
        <v>0</v>
      </c>
      <c r="BU142">
        <f t="shared" si="281"/>
        <v>0</v>
      </c>
      <c r="BV142">
        <f t="shared" si="282"/>
        <v>0</v>
      </c>
      <c r="BW142">
        <f t="shared" si="283"/>
        <v>0</v>
      </c>
      <c r="BX142">
        <f t="shared" si="284"/>
        <v>0</v>
      </c>
      <c r="BY142">
        <f t="shared" si="285"/>
        <v>0</v>
      </c>
      <c r="BZ142">
        <f t="shared" si="286"/>
        <v>0</v>
      </c>
      <c r="CA142">
        <f t="shared" si="287"/>
        <v>0</v>
      </c>
      <c r="CB142">
        <f t="shared" si="288"/>
        <v>0</v>
      </c>
      <c r="CC142">
        <f t="shared" si="289"/>
        <v>0</v>
      </c>
      <c r="CD142">
        <f t="shared" si="290"/>
        <v>0</v>
      </c>
      <c r="CE142">
        <f t="shared" si="291"/>
        <v>0</v>
      </c>
      <c r="CF142">
        <f t="shared" si="292"/>
        <v>0</v>
      </c>
      <c r="CG142">
        <f t="shared" si="293"/>
        <v>0</v>
      </c>
      <c r="CH142">
        <f t="shared" si="294"/>
        <v>0</v>
      </c>
      <c r="CI142" s="11">
        <v>1951</v>
      </c>
      <c r="CJ142">
        <f t="shared" si="296"/>
        <v>0</v>
      </c>
      <c r="CK142">
        <f t="shared" si="297"/>
        <v>0</v>
      </c>
      <c r="CL142">
        <f t="shared" si="298"/>
        <v>0</v>
      </c>
      <c r="CM142">
        <f t="shared" si="299"/>
        <v>0</v>
      </c>
      <c r="CN142">
        <f t="shared" si="300"/>
        <v>0</v>
      </c>
      <c r="CO142">
        <f t="shared" si="301"/>
        <v>0</v>
      </c>
      <c r="CP142">
        <f t="shared" si="302"/>
        <v>0</v>
      </c>
      <c r="CQ142">
        <f t="shared" si="303"/>
        <v>0</v>
      </c>
      <c r="CR142">
        <f t="shared" si="304"/>
        <v>0</v>
      </c>
      <c r="CS142">
        <f t="shared" si="305"/>
        <v>0</v>
      </c>
      <c r="CT142">
        <f t="shared" si="306"/>
        <v>0</v>
      </c>
      <c r="CU142">
        <f t="shared" si="307"/>
        <v>0</v>
      </c>
      <c r="CV142">
        <f t="shared" si="308"/>
        <v>0</v>
      </c>
      <c r="CW142">
        <f t="shared" si="309"/>
        <v>0</v>
      </c>
      <c r="CX142">
        <f t="shared" si="310"/>
        <v>0</v>
      </c>
      <c r="CY142">
        <f t="shared" si="311"/>
        <v>0</v>
      </c>
      <c r="CZ142">
        <f t="shared" si="312"/>
        <v>0</v>
      </c>
      <c r="DA142">
        <f t="shared" si="313"/>
        <v>0</v>
      </c>
      <c r="DB142">
        <f t="shared" si="314"/>
        <v>0</v>
      </c>
      <c r="DC142">
        <f t="shared" si="315"/>
        <v>0</v>
      </c>
      <c r="DD142" s="11">
        <v>1951</v>
      </c>
      <c r="DE142">
        <f t="shared" si="316"/>
        <v>0</v>
      </c>
      <c r="DF142">
        <f t="shared" si="317"/>
        <v>0</v>
      </c>
      <c r="DG142">
        <f t="shared" si="318"/>
        <v>0</v>
      </c>
      <c r="DH142">
        <f t="shared" si="319"/>
        <v>0</v>
      </c>
      <c r="DI142">
        <f t="shared" si="320"/>
        <v>0</v>
      </c>
      <c r="DJ142">
        <f t="shared" si="321"/>
        <v>0</v>
      </c>
      <c r="DK142">
        <f t="shared" si="322"/>
        <v>0</v>
      </c>
      <c r="DL142">
        <f t="shared" si="323"/>
        <v>0</v>
      </c>
      <c r="DM142">
        <f t="shared" si="324"/>
        <v>0</v>
      </c>
      <c r="DN142">
        <f t="shared" si="325"/>
        <v>0</v>
      </c>
      <c r="DO142">
        <f t="shared" si="326"/>
        <v>0</v>
      </c>
      <c r="DP142">
        <f t="shared" si="327"/>
        <v>0</v>
      </c>
      <c r="DQ142">
        <f t="shared" si="328"/>
        <v>0</v>
      </c>
      <c r="DR142">
        <f t="shared" si="329"/>
        <v>0</v>
      </c>
      <c r="DS142">
        <f t="shared" si="330"/>
        <v>0</v>
      </c>
      <c r="DT142">
        <f t="shared" si="331"/>
        <v>0</v>
      </c>
      <c r="DU142">
        <f t="shared" si="332"/>
        <v>0</v>
      </c>
      <c r="DV142">
        <f t="shared" si="333"/>
        <v>0</v>
      </c>
      <c r="DW142">
        <f t="shared" si="334"/>
        <v>0</v>
      </c>
      <c r="DX142">
        <f t="shared" si="335"/>
        <v>0</v>
      </c>
    </row>
    <row r="143" spans="1:128" ht="12.75">
      <c r="A143" s="9">
        <v>1952</v>
      </c>
      <c r="B143" s="30">
        <v>47852000</v>
      </c>
      <c r="C143" s="30">
        <v>3636</v>
      </c>
      <c r="D143" s="30"/>
      <c r="E143" s="30"/>
      <c r="F143" s="30"/>
      <c r="G143" s="30"/>
      <c r="H143" s="30"/>
      <c r="I143" s="30"/>
      <c r="J143" s="30"/>
      <c r="K143" s="30"/>
      <c r="L143" s="30"/>
      <c r="M143" s="30"/>
      <c r="N143" s="30">
        <v>21900448</v>
      </c>
      <c r="O143" s="30">
        <v>5800</v>
      </c>
      <c r="P143" s="30"/>
      <c r="Q143" s="30"/>
      <c r="R143" s="33">
        <f t="shared" si="213"/>
        <v>47852000</v>
      </c>
      <c r="S143" s="33">
        <f t="shared" si="214"/>
        <v>5800</v>
      </c>
      <c r="T143" s="43">
        <f t="shared" si="251"/>
        <v>100</v>
      </c>
      <c r="U143" s="43">
        <f t="shared" si="252"/>
        <v>62.689655172413794</v>
      </c>
      <c r="V143" s="43">
        <f t="shared" si="336"/>
        <v>81.34482758620689</v>
      </c>
      <c r="W143" s="43"/>
      <c r="X143" s="43"/>
      <c r="Y143" s="43"/>
      <c r="Z143" s="43"/>
      <c r="AA143" s="43"/>
      <c r="AB143" s="43"/>
      <c r="AC143" s="43"/>
      <c r="AD143" s="43"/>
      <c r="AE143" s="43"/>
      <c r="AF143" s="43"/>
      <c r="AG143" s="43"/>
      <c r="AH143" s="43"/>
      <c r="AI143" s="43"/>
      <c r="AJ143" s="43"/>
      <c r="AK143" s="43"/>
      <c r="AL143" s="43">
        <f t="shared" si="221"/>
        <v>45.767048399230966</v>
      </c>
      <c r="AM143" s="43">
        <f t="shared" si="222"/>
        <v>100</v>
      </c>
      <c r="AN143" s="43">
        <f t="shared" si="146"/>
        <v>72.88352419961548</v>
      </c>
      <c r="AO143" s="43"/>
      <c r="AP143" s="43"/>
      <c r="AQ143" s="43"/>
      <c r="AS143" s="11">
        <v>1952</v>
      </c>
      <c r="AT143" s="28"/>
      <c r="AU143" s="28"/>
      <c r="AV143" s="28"/>
      <c r="AW143" s="28"/>
      <c r="AX143" s="28"/>
      <c r="AY143" s="28"/>
      <c r="AZ143" s="28"/>
      <c r="BA143" s="28"/>
      <c r="BB143" s="28"/>
      <c r="BC143" s="28"/>
      <c r="BD143" s="28"/>
      <c r="BE143" s="28"/>
      <c r="BF143" s="28"/>
      <c r="BG143" s="28"/>
      <c r="BH143" s="28"/>
      <c r="BI143" s="28">
        <f t="shared" si="337"/>
        <v>1.1160934995873326</v>
      </c>
      <c r="BJ143" s="28"/>
      <c r="BK143" s="28"/>
      <c r="BL143" s="28"/>
      <c r="BM143" s="28"/>
      <c r="BN143" s="11">
        <v>1952</v>
      </c>
      <c r="BO143">
        <f t="shared" si="295"/>
        <v>0</v>
      </c>
      <c r="BP143">
        <f t="shared" si="276"/>
        <v>0</v>
      </c>
      <c r="BQ143">
        <f t="shared" si="277"/>
        <v>0</v>
      </c>
      <c r="BR143">
        <f t="shared" si="278"/>
        <v>0</v>
      </c>
      <c r="BS143">
        <f t="shared" si="279"/>
        <v>0</v>
      </c>
      <c r="BT143">
        <f t="shared" si="280"/>
        <v>0</v>
      </c>
      <c r="BU143">
        <f t="shared" si="281"/>
        <v>0</v>
      </c>
      <c r="BV143">
        <f t="shared" si="282"/>
        <v>0</v>
      </c>
      <c r="BW143">
        <f t="shared" si="283"/>
        <v>0</v>
      </c>
      <c r="BX143">
        <f t="shared" si="284"/>
        <v>0</v>
      </c>
      <c r="BY143">
        <f t="shared" si="285"/>
        <v>0</v>
      </c>
      <c r="BZ143">
        <f t="shared" si="286"/>
        <v>0</v>
      </c>
      <c r="CA143">
        <f t="shared" si="287"/>
        <v>0</v>
      </c>
      <c r="CB143">
        <f t="shared" si="288"/>
        <v>0</v>
      </c>
      <c r="CC143">
        <f t="shared" si="289"/>
        <v>0</v>
      </c>
      <c r="CD143">
        <f t="shared" si="290"/>
        <v>0</v>
      </c>
      <c r="CE143">
        <f t="shared" si="291"/>
        <v>0</v>
      </c>
      <c r="CF143">
        <f t="shared" si="292"/>
        <v>0</v>
      </c>
      <c r="CG143">
        <f t="shared" si="293"/>
        <v>0</v>
      </c>
      <c r="CH143">
        <f t="shared" si="294"/>
        <v>0</v>
      </c>
      <c r="CI143" s="11">
        <v>1952</v>
      </c>
      <c r="CJ143">
        <f t="shared" si="296"/>
        <v>0</v>
      </c>
      <c r="CK143">
        <f t="shared" si="297"/>
        <v>0</v>
      </c>
      <c r="CL143">
        <f t="shared" si="298"/>
        <v>0</v>
      </c>
      <c r="CM143">
        <f t="shared" si="299"/>
        <v>0</v>
      </c>
      <c r="CN143">
        <f t="shared" si="300"/>
        <v>0</v>
      </c>
      <c r="CO143">
        <f t="shared" si="301"/>
        <v>0</v>
      </c>
      <c r="CP143">
        <f t="shared" si="302"/>
        <v>0</v>
      </c>
      <c r="CQ143">
        <f t="shared" si="303"/>
        <v>0</v>
      </c>
      <c r="CR143">
        <f t="shared" si="304"/>
        <v>0</v>
      </c>
      <c r="CS143">
        <f t="shared" si="305"/>
        <v>0</v>
      </c>
      <c r="CT143">
        <f t="shared" si="306"/>
        <v>0</v>
      </c>
      <c r="CU143">
        <f t="shared" si="307"/>
        <v>0</v>
      </c>
      <c r="CV143">
        <f t="shared" si="308"/>
        <v>0</v>
      </c>
      <c r="CW143">
        <f t="shared" si="309"/>
        <v>0</v>
      </c>
      <c r="CX143">
        <f t="shared" si="310"/>
        <v>0</v>
      </c>
      <c r="CY143">
        <f t="shared" si="311"/>
        <v>0</v>
      </c>
      <c r="CZ143">
        <f t="shared" si="312"/>
        <v>0</v>
      </c>
      <c r="DA143">
        <f t="shared" si="313"/>
        <v>0</v>
      </c>
      <c r="DB143">
        <f t="shared" si="314"/>
        <v>0</v>
      </c>
      <c r="DC143">
        <f t="shared" si="315"/>
        <v>0</v>
      </c>
      <c r="DD143" s="11">
        <v>1952</v>
      </c>
      <c r="DE143">
        <f t="shared" si="316"/>
        <v>0</v>
      </c>
      <c r="DF143">
        <f t="shared" si="317"/>
        <v>0</v>
      </c>
      <c r="DG143">
        <f t="shared" si="318"/>
        <v>0</v>
      </c>
      <c r="DH143">
        <f t="shared" si="319"/>
        <v>0</v>
      </c>
      <c r="DI143">
        <f t="shared" si="320"/>
        <v>0</v>
      </c>
      <c r="DJ143">
        <f t="shared" si="321"/>
        <v>0</v>
      </c>
      <c r="DK143">
        <f t="shared" si="322"/>
        <v>0</v>
      </c>
      <c r="DL143">
        <f t="shared" si="323"/>
        <v>0</v>
      </c>
      <c r="DM143">
        <f t="shared" si="324"/>
        <v>0</v>
      </c>
      <c r="DN143">
        <f t="shared" si="325"/>
        <v>0</v>
      </c>
      <c r="DO143">
        <f t="shared" si="326"/>
        <v>0</v>
      </c>
      <c r="DP143">
        <f t="shared" si="327"/>
        <v>0</v>
      </c>
      <c r="DQ143">
        <f t="shared" si="328"/>
        <v>0</v>
      </c>
      <c r="DR143">
        <f t="shared" si="329"/>
        <v>0</v>
      </c>
      <c r="DS143">
        <f t="shared" si="330"/>
        <v>0</v>
      </c>
      <c r="DT143">
        <f t="shared" si="331"/>
        <v>0</v>
      </c>
      <c r="DU143">
        <f t="shared" si="332"/>
        <v>0</v>
      </c>
      <c r="DV143">
        <f t="shared" si="333"/>
        <v>0</v>
      </c>
      <c r="DW143">
        <f t="shared" si="334"/>
        <v>0</v>
      </c>
      <c r="DX143">
        <f t="shared" si="335"/>
        <v>0</v>
      </c>
    </row>
    <row r="144" spans="1:128" ht="12.75">
      <c r="A144" s="9">
        <v>1953</v>
      </c>
      <c r="B144" s="30">
        <v>49621008</v>
      </c>
      <c r="C144" s="30">
        <v>3555</v>
      </c>
      <c r="D144" s="30"/>
      <c r="E144" s="30"/>
      <c r="F144" s="30"/>
      <c r="G144" s="30"/>
      <c r="H144" s="30"/>
      <c r="I144" s="30"/>
      <c r="J144" s="30"/>
      <c r="K144" s="30"/>
      <c r="L144" s="30"/>
      <c r="M144" s="30"/>
      <c r="N144" s="30">
        <v>25527632</v>
      </c>
      <c r="O144" s="30">
        <v>5800</v>
      </c>
      <c r="P144" s="30"/>
      <c r="Q144" s="30"/>
      <c r="R144" s="33">
        <f t="shared" si="213"/>
        <v>49621008</v>
      </c>
      <c r="S144" s="33">
        <f t="shared" si="214"/>
        <v>5800</v>
      </c>
      <c r="T144" s="43">
        <f t="shared" si="251"/>
        <v>100</v>
      </c>
      <c r="U144" s="43">
        <f t="shared" si="252"/>
        <v>61.293103448275865</v>
      </c>
      <c r="V144" s="43">
        <f t="shared" si="336"/>
        <v>80.64655172413794</v>
      </c>
      <c r="W144" s="43"/>
      <c r="X144" s="43"/>
      <c r="Y144" s="43"/>
      <c r="Z144" s="43"/>
      <c r="AA144" s="43"/>
      <c r="AB144" s="43"/>
      <c r="AC144" s="43"/>
      <c r="AD144" s="43"/>
      <c r="AE144" s="43"/>
      <c r="AF144" s="43"/>
      <c r="AG144" s="43"/>
      <c r="AH144" s="43"/>
      <c r="AI144" s="43"/>
      <c r="AJ144" s="43"/>
      <c r="AK144" s="43"/>
      <c r="AL144" s="43">
        <f t="shared" si="221"/>
        <v>51.44521046408408</v>
      </c>
      <c r="AM144" s="43">
        <f t="shared" si="222"/>
        <v>100</v>
      </c>
      <c r="AN144" s="43">
        <f t="shared" si="146"/>
        <v>75.72260523204204</v>
      </c>
      <c r="AO144" s="43"/>
      <c r="AP144" s="43"/>
      <c r="AQ144" s="43"/>
      <c r="AS144" s="11">
        <v>1953</v>
      </c>
      <c r="AT144" s="28"/>
      <c r="AU144" s="28"/>
      <c r="AV144" s="28"/>
      <c r="AW144" s="28"/>
      <c r="AX144" s="28"/>
      <c r="AY144" s="28"/>
      <c r="AZ144" s="28"/>
      <c r="BA144" s="28"/>
      <c r="BB144" s="28"/>
      <c r="BC144" s="28"/>
      <c r="BD144" s="28"/>
      <c r="BE144" s="28"/>
      <c r="BF144" s="28"/>
      <c r="BG144" s="28"/>
      <c r="BH144" s="28"/>
      <c r="BI144" s="28">
        <f t="shared" si="337"/>
        <v>1.0650261104594474</v>
      </c>
      <c r="BJ144" s="28"/>
      <c r="BK144" s="28"/>
      <c r="BL144" s="28"/>
      <c r="BM144" s="28"/>
      <c r="BN144" s="11">
        <v>1953</v>
      </c>
      <c r="BO144">
        <f t="shared" si="295"/>
        <v>0</v>
      </c>
      <c r="BP144">
        <f t="shared" si="276"/>
        <v>0</v>
      </c>
      <c r="BQ144">
        <f t="shared" si="277"/>
        <v>0</v>
      </c>
      <c r="BR144">
        <f t="shared" si="278"/>
        <v>0</v>
      </c>
      <c r="BS144">
        <f t="shared" si="279"/>
        <v>0</v>
      </c>
      <c r="BT144">
        <f t="shared" si="280"/>
        <v>0</v>
      </c>
      <c r="BU144">
        <f t="shared" si="281"/>
        <v>0</v>
      </c>
      <c r="BV144">
        <f t="shared" si="282"/>
        <v>0</v>
      </c>
      <c r="BW144">
        <f t="shared" si="283"/>
        <v>0</v>
      </c>
      <c r="BX144">
        <f t="shared" si="284"/>
        <v>0</v>
      </c>
      <c r="BY144">
        <f t="shared" si="285"/>
        <v>0</v>
      </c>
      <c r="BZ144">
        <f t="shared" si="286"/>
        <v>0</v>
      </c>
      <c r="CA144">
        <f t="shared" si="287"/>
        <v>0</v>
      </c>
      <c r="CB144">
        <f t="shared" si="288"/>
        <v>0</v>
      </c>
      <c r="CC144">
        <f t="shared" si="289"/>
        <v>0</v>
      </c>
      <c r="CD144">
        <f t="shared" si="290"/>
        <v>0</v>
      </c>
      <c r="CE144">
        <f t="shared" si="291"/>
        <v>0</v>
      </c>
      <c r="CF144">
        <f t="shared" si="292"/>
        <v>0</v>
      </c>
      <c r="CG144">
        <f t="shared" si="293"/>
        <v>0</v>
      </c>
      <c r="CH144">
        <f t="shared" si="294"/>
        <v>0</v>
      </c>
      <c r="CI144" s="11">
        <v>1953</v>
      </c>
      <c r="CJ144">
        <f t="shared" si="296"/>
        <v>0</v>
      </c>
      <c r="CK144">
        <f t="shared" si="297"/>
        <v>0</v>
      </c>
      <c r="CL144">
        <f t="shared" si="298"/>
        <v>0</v>
      </c>
      <c r="CM144">
        <f t="shared" si="299"/>
        <v>0</v>
      </c>
      <c r="CN144">
        <f t="shared" si="300"/>
        <v>0</v>
      </c>
      <c r="CO144">
        <f t="shared" si="301"/>
        <v>0</v>
      </c>
      <c r="CP144">
        <f t="shared" si="302"/>
        <v>0</v>
      </c>
      <c r="CQ144">
        <f t="shared" si="303"/>
        <v>0</v>
      </c>
      <c r="CR144">
        <f t="shared" si="304"/>
        <v>0</v>
      </c>
      <c r="CS144">
        <f t="shared" si="305"/>
        <v>0</v>
      </c>
      <c r="CT144">
        <f t="shared" si="306"/>
        <v>0</v>
      </c>
      <c r="CU144">
        <f t="shared" si="307"/>
        <v>0</v>
      </c>
      <c r="CV144">
        <f t="shared" si="308"/>
        <v>0</v>
      </c>
      <c r="CW144">
        <f t="shared" si="309"/>
        <v>0</v>
      </c>
      <c r="CX144">
        <f t="shared" si="310"/>
        <v>0</v>
      </c>
      <c r="CY144">
        <f t="shared" si="311"/>
        <v>0</v>
      </c>
      <c r="CZ144">
        <f t="shared" si="312"/>
        <v>0</v>
      </c>
      <c r="DA144">
        <f t="shared" si="313"/>
        <v>0</v>
      </c>
      <c r="DB144">
        <f t="shared" si="314"/>
        <v>0</v>
      </c>
      <c r="DC144">
        <f t="shared" si="315"/>
        <v>0</v>
      </c>
      <c r="DD144" s="11">
        <v>1953</v>
      </c>
      <c r="DE144">
        <f t="shared" si="316"/>
        <v>0</v>
      </c>
      <c r="DF144">
        <f t="shared" si="317"/>
        <v>0</v>
      </c>
      <c r="DG144">
        <f t="shared" si="318"/>
        <v>0</v>
      </c>
      <c r="DH144">
        <f t="shared" si="319"/>
        <v>0</v>
      </c>
      <c r="DI144">
        <f t="shared" si="320"/>
        <v>0</v>
      </c>
      <c r="DJ144">
        <f t="shared" si="321"/>
        <v>0</v>
      </c>
      <c r="DK144">
        <f t="shared" si="322"/>
        <v>0</v>
      </c>
      <c r="DL144">
        <f t="shared" si="323"/>
        <v>0</v>
      </c>
      <c r="DM144">
        <f t="shared" si="324"/>
        <v>0</v>
      </c>
      <c r="DN144">
        <f t="shared" si="325"/>
        <v>0</v>
      </c>
      <c r="DO144">
        <f t="shared" si="326"/>
        <v>0</v>
      </c>
      <c r="DP144">
        <f t="shared" si="327"/>
        <v>0</v>
      </c>
      <c r="DQ144">
        <f t="shared" si="328"/>
        <v>0</v>
      </c>
      <c r="DR144">
        <f t="shared" si="329"/>
        <v>0</v>
      </c>
      <c r="DS144">
        <f t="shared" si="330"/>
        <v>0</v>
      </c>
      <c r="DT144">
        <f t="shared" si="331"/>
        <v>0</v>
      </c>
      <c r="DU144">
        <f t="shared" si="332"/>
        <v>0</v>
      </c>
      <c r="DV144">
        <f t="shared" si="333"/>
        <v>0</v>
      </c>
      <c r="DW144">
        <f t="shared" si="334"/>
        <v>0</v>
      </c>
      <c r="DX144">
        <f t="shared" si="335"/>
        <v>0</v>
      </c>
    </row>
    <row r="145" spans="1:128" ht="12.75">
      <c r="A145" s="9">
        <v>1954</v>
      </c>
      <c r="B145" s="30">
        <v>42786000</v>
      </c>
      <c r="C145" s="30">
        <v>3302</v>
      </c>
      <c r="D145" s="30"/>
      <c r="E145" s="30"/>
      <c r="F145" s="30"/>
      <c r="G145" s="30"/>
      <c r="H145" s="30"/>
      <c r="I145" s="30"/>
      <c r="J145" s="30"/>
      <c r="K145" s="30"/>
      <c r="L145" s="30"/>
      <c r="M145" s="30"/>
      <c r="N145" s="30">
        <v>28064976</v>
      </c>
      <c r="O145" s="30">
        <v>5800</v>
      </c>
      <c r="P145" s="30"/>
      <c r="Q145" s="30"/>
      <c r="R145" s="33">
        <f t="shared" si="213"/>
        <v>42786000</v>
      </c>
      <c r="S145" s="33">
        <f t="shared" si="214"/>
        <v>5800</v>
      </c>
      <c r="T145" s="43">
        <f t="shared" si="251"/>
        <v>100</v>
      </c>
      <c r="U145" s="43">
        <f t="shared" si="252"/>
        <v>56.931034482758626</v>
      </c>
      <c r="V145" s="43">
        <f t="shared" si="336"/>
        <v>78.46551724137932</v>
      </c>
      <c r="W145" s="43"/>
      <c r="X145" s="43"/>
      <c r="Y145" s="43"/>
      <c r="Z145" s="43"/>
      <c r="AA145" s="43"/>
      <c r="AB145" s="43"/>
      <c r="AC145" s="43"/>
      <c r="AD145" s="43"/>
      <c r="AE145" s="43"/>
      <c r="AF145" s="43"/>
      <c r="AG145" s="43"/>
      <c r="AH145" s="43"/>
      <c r="AI145" s="43"/>
      <c r="AJ145" s="43"/>
      <c r="AK145" s="43"/>
      <c r="AL145" s="43">
        <f t="shared" si="221"/>
        <v>65.59382975739729</v>
      </c>
      <c r="AM145" s="43">
        <f t="shared" si="222"/>
        <v>100</v>
      </c>
      <c r="AN145" s="43">
        <f t="shared" si="146"/>
        <v>82.79691487869864</v>
      </c>
      <c r="AO145" s="43"/>
      <c r="AP145" s="43"/>
      <c r="AQ145" s="43"/>
      <c r="AS145" s="11">
        <v>1954</v>
      </c>
      <c r="AT145" s="28"/>
      <c r="AU145" s="28"/>
      <c r="AV145" s="28"/>
      <c r="AW145" s="28"/>
      <c r="AX145" s="28"/>
      <c r="AY145" s="28"/>
      <c r="AZ145" s="28"/>
      <c r="BA145" s="28"/>
      <c r="BB145" s="28"/>
      <c r="BC145" s="28"/>
      <c r="BD145" s="28"/>
      <c r="BE145" s="28"/>
      <c r="BF145" s="28"/>
      <c r="BG145" s="28"/>
      <c r="BH145" s="28"/>
      <c r="BI145" s="28">
        <f t="shared" si="337"/>
        <v>1.0552012882804924</v>
      </c>
      <c r="BJ145" s="28"/>
      <c r="BK145" s="28"/>
      <c r="BL145" s="28"/>
      <c r="BM145" s="28"/>
      <c r="BN145" s="11">
        <v>1954</v>
      </c>
      <c r="BO145">
        <f t="shared" si="295"/>
        <v>0</v>
      </c>
      <c r="BP145">
        <f t="shared" si="276"/>
        <v>0</v>
      </c>
      <c r="BQ145">
        <f t="shared" si="277"/>
        <v>0</v>
      </c>
      <c r="BR145">
        <f t="shared" si="278"/>
        <v>0</v>
      </c>
      <c r="BS145">
        <f t="shared" si="279"/>
        <v>0</v>
      </c>
      <c r="BT145">
        <f t="shared" si="280"/>
        <v>0</v>
      </c>
      <c r="BU145">
        <f t="shared" si="281"/>
        <v>0</v>
      </c>
      <c r="BV145">
        <f t="shared" si="282"/>
        <v>0</v>
      </c>
      <c r="BW145">
        <f t="shared" si="283"/>
        <v>0</v>
      </c>
      <c r="BX145">
        <f t="shared" si="284"/>
        <v>0</v>
      </c>
      <c r="BY145">
        <f t="shared" si="285"/>
        <v>0</v>
      </c>
      <c r="BZ145">
        <f t="shared" si="286"/>
        <v>0</v>
      </c>
      <c r="CA145">
        <f t="shared" si="287"/>
        <v>0</v>
      </c>
      <c r="CB145">
        <f t="shared" si="288"/>
        <v>0</v>
      </c>
      <c r="CC145">
        <f t="shared" si="289"/>
        <v>0</v>
      </c>
      <c r="CD145">
        <f t="shared" si="290"/>
        <v>0</v>
      </c>
      <c r="CE145">
        <f t="shared" si="291"/>
        <v>0</v>
      </c>
      <c r="CF145">
        <f t="shared" si="292"/>
        <v>0</v>
      </c>
      <c r="CG145">
        <f t="shared" si="293"/>
        <v>0</v>
      </c>
      <c r="CH145">
        <f t="shared" si="294"/>
        <v>0</v>
      </c>
      <c r="CI145" s="11">
        <v>1954</v>
      </c>
      <c r="CJ145">
        <f t="shared" si="296"/>
        <v>0</v>
      </c>
      <c r="CK145">
        <f t="shared" si="297"/>
        <v>0</v>
      </c>
      <c r="CL145">
        <f t="shared" si="298"/>
        <v>0</v>
      </c>
      <c r="CM145">
        <f t="shared" si="299"/>
        <v>0</v>
      </c>
      <c r="CN145">
        <f t="shared" si="300"/>
        <v>0</v>
      </c>
      <c r="CO145">
        <f t="shared" si="301"/>
        <v>0</v>
      </c>
      <c r="CP145">
        <f t="shared" si="302"/>
        <v>0</v>
      </c>
      <c r="CQ145">
        <f t="shared" si="303"/>
        <v>0</v>
      </c>
      <c r="CR145">
        <f t="shared" si="304"/>
        <v>0</v>
      </c>
      <c r="CS145">
        <f t="shared" si="305"/>
        <v>0</v>
      </c>
      <c r="CT145">
        <f t="shared" si="306"/>
        <v>0</v>
      </c>
      <c r="CU145">
        <f t="shared" si="307"/>
        <v>0</v>
      </c>
      <c r="CV145">
        <f t="shared" si="308"/>
        <v>0</v>
      </c>
      <c r="CW145">
        <f t="shared" si="309"/>
        <v>0</v>
      </c>
      <c r="CX145">
        <f t="shared" si="310"/>
        <v>0</v>
      </c>
      <c r="CY145">
        <f t="shared" si="311"/>
        <v>0</v>
      </c>
      <c r="CZ145">
        <f t="shared" si="312"/>
        <v>0</v>
      </c>
      <c r="DA145">
        <f t="shared" si="313"/>
        <v>0</v>
      </c>
      <c r="DB145">
        <f t="shared" si="314"/>
        <v>0</v>
      </c>
      <c r="DC145">
        <f t="shared" si="315"/>
        <v>0</v>
      </c>
      <c r="DD145" s="11">
        <v>1954</v>
      </c>
      <c r="DE145">
        <f t="shared" si="316"/>
        <v>0</v>
      </c>
      <c r="DF145">
        <f t="shared" si="317"/>
        <v>0</v>
      </c>
      <c r="DG145">
        <f t="shared" si="318"/>
        <v>0</v>
      </c>
      <c r="DH145">
        <f t="shared" si="319"/>
        <v>0</v>
      </c>
      <c r="DI145">
        <f t="shared" si="320"/>
        <v>0</v>
      </c>
      <c r="DJ145">
        <f t="shared" si="321"/>
        <v>0</v>
      </c>
      <c r="DK145">
        <f t="shared" si="322"/>
        <v>0</v>
      </c>
      <c r="DL145">
        <f t="shared" si="323"/>
        <v>0</v>
      </c>
      <c r="DM145">
        <f t="shared" si="324"/>
        <v>0</v>
      </c>
      <c r="DN145">
        <f t="shared" si="325"/>
        <v>0</v>
      </c>
      <c r="DO145">
        <f t="shared" si="326"/>
        <v>0</v>
      </c>
      <c r="DP145">
        <f t="shared" si="327"/>
        <v>0</v>
      </c>
      <c r="DQ145">
        <f t="shared" si="328"/>
        <v>0</v>
      </c>
      <c r="DR145">
        <f t="shared" si="329"/>
        <v>0</v>
      </c>
      <c r="DS145">
        <f t="shared" si="330"/>
        <v>0</v>
      </c>
      <c r="DT145">
        <f t="shared" si="331"/>
        <v>0</v>
      </c>
      <c r="DU145">
        <f t="shared" si="332"/>
        <v>0</v>
      </c>
      <c r="DV145">
        <f t="shared" si="333"/>
        <v>0</v>
      </c>
      <c r="DW145">
        <f t="shared" si="334"/>
        <v>0</v>
      </c>
      <c r="DX145">
        <f t="shared" si="335"/>
        <v>0</v>
      </c>
    </row>
    <row r="146" spans="1:128" ht="12.75">
      <c r="A146" s="9">
        <v>1955</v>
      </c>
      <c r="B146" s="30">
        <v>40518000</v>
      </c>
      <c r="C146" s="30">
        <v>2935</v>
      </c>
      <c r="D146" s="30"/>
      <c r="E146" s="30"/>
      <c r="F146" s="30"/>
      <c r="G146" s="30"/>
      <c r="H146" s="30"/>
      <c r="I146" s="30"/>
      <c r="J146" s="30"/>
      <c r="K146" s="30"/>
      <c r="L146" s="30"/>
      <c r="M146" s="30"/>
      <c r="N146" s="30">
        <v>29542096</v>
      </c>
      <c r="O146" s="30">
        <v>5800</v>
      </c>
      <c r="P146" s="30"/>
      <c r="Q146" s="30"/>
      <c r="R146" s="33">
        <f t="shared" si="213"/>
        <v>40518000</v>
      </c>
      <c r="S146" s="33">
        <f t="shared" si="214"/>
        <v>5800</v>
      </c>
      <c r="T146" s="43">
        <f t="shared" si="251"/>
        <v>100</v>
      </c>
      <c r="U146" s="43">
        <f t="shared" si="252"/>
        <v>50.60344827586207</v>
      </c>
      <c r="V146" s="43">
        <f t="shared" si="336"/>
        <v>75.30172413793103</v>
      </c>
      <c r="W146" s="43"/>
      <c r="X146" s="43"/>
      <c r="Y146" s="43"/>
      <c r="Z146" s="43"/>
      <c r="AA146" s="43"/>
      <c r="AB146" s="43"/>
      <c r="AC146" s="43"/>
      <c r="AD146" s="43"/>
      <c r="AE146" s="43"/>
      <c r="AF146" s="43"/>
      <c r="AG146" s="43"/>
      <c r="AH146" s="43"/>
      <c r="AI146" s="43"/>
      <c r="AJ146" s="43"/>
      <c r="AK146" s="43"/>
      <c r="AL146" s="43">
        <f t="shared" si="221"/>
        <v>72.91104200602202</v>
      </c>
      <c r="AM146" s="43">
        <f t="shared" si="222"/>
        <v>100</v>
      </c>
      <c r="AN146" s="43">
        <f t="shared" si="146"/>
        <v>86.455521003011</v>
      </c>
      <c r="AO146" s="43"/>
      <c r="AP146" s="43"/>
      <c r="AQ146" s="43"/>
      <c r="AS146" s="11">
        <v>1955</v>
      </c>
      <c r="AT146" s="28"/>
      <c r="AU146" s="28"/>
      <c r="AV146" s="28"/>
      <c r="AW146" s="28"/>
      <c r="AX146" s="28"/>
      <c r="AY146" s="28"/>
      <c r="AZ146" s="28"/>
      <c r="BA146" s="28"/>
      <c r="BB146" s="28"/>
      <c r="BC146" s="28"/>
      <c r="BD146" s="28"/>
      <c r="BE146" s="28"/>
      <c r="BF146" s="28"/>
      <c r="BG146" s="28"/>
      <c r="BH146" s="28"/>
      <c r="BI146" s="28">
        <f t="shared" si="337"/>
        <v>1.1481214008413596</v>
      </c>
      <c r="BJ146" s="28"/>
      <c r="BK146" s="28"/>
      <c r="BL146" s="28"/>
      <c r="BM146" s="28"/>
      <c r="BN146" s="11">
        <v>1955</v>
      </c>
      <c r="BO146">
        <f t="shared" si="295"/>
        <v>0</v>
      </c>
      <c r="BP146">
        <f t="shared" si="276"/>
        <v>0</v>
      </c>
      <c r="BQ146">
        <f t="shared" si="277"/>
        <v>0</v>
      </c>
      <c r="BR146">
        <f t="shared" si="278"/>
        <v>0</v>
      </c>
      <c r="BS146">
        <f t="shared" si="279"/>
        <v>0</v>
      </c>
      <c r="BT146">
        <f t="shared" si="280"/>
        <v>0</v>
      </c>
      <c r="BU146">
        <f t="shared" si="281"/>
        <v>0</v>
      </c>
      <c r="BV146">
        <f t="shared" si="282"/>
        <v>0</v>
      </c>
      <c r="BW146">
        <f t="shared" si="283"/>
        <v>0</v>
      </c>
      <c r="BX146">
        <f t="shared" si="284"/>
        <v>0</v>
      </c>
      <c r="BY146">
        <f t="shared" si="285"/>
        <v>0</v>
      </c>
      <c r="BZ146">
        <f t="shared" si="286"/>
        <v>0</v>
      </c>
      <c r="CA146">
        <f t="shared" si="287"/>
        <v>0</v>
      </c>
      <c r="CB146">
        <f t="shared" si="288"/>
        <v>0</v>
      </c>
      <c r="CC146">
        <f t="shared" si="289"/>
        <v>0</v>
      </c>
      <c r="CD146">
        <f t="shared" si="290"/>
        <v>0</v>
      </c>
      <c r="CE146">
        <f t="shared" si="291"/>
        <v>0</v>
      </c>
      <c r="CF146">
        <f t="shared" si="292"/>
        <v>0</v>
      </c>
      <c r="CG146">
        <f t="shared" si="293"/>
        <v>0</v>
      </c>
      <c r="CH146">
        <f t="shared" si="294"/>
        <v>0</v>
      </c>
      <c r="CI146" s="11">
        <v>1955</v>
      </c>
      <c r="CJ146">
        <f t="shared" si="296"/>
        <v>0</v>
      </c>
      <c r="CK146">
        <f t="shared" si="297"/>
        <v>0</v>
      </c>
      <c r="CL146">
        <f t="shared" si="298"/>
        <v>0</v>
      </c>
      <c r="CM146">
        <f t="shared" si="299"/>
        <v>0</v>
      </c>
      <c r="CN146">
        <f t="shared" si="300"/>
        <v>0</v>
      </c>
      <c r="CO146">
        <f t="shared" si="301"/>
        <v>0</v>
      </c>
      <c r="CP146">
        <f t="shared" si="302"/>
        <v>0</v>
      </c>
      <c r="CQ146">
        <f t="shared" si="303"/>
        <v>0</v>
      </c>
      <c r="CR146">
        <f t="shared" si="304"/>
        <v>0</v>
      </c>
      <c r="CS146">
        <f t="shared" si="305"/>
        <v>0</v>
      </c>
      <c r="CT146">
        <f t="shared" si="306"/>
        <v>0</v>
      </c>
      <c r="CU146">
        <f t="shared" si="307"/>
        <v>0</v>
      </c>
      <c r="CV146">
        <f t="shared" si="308"/>
        <v>0</v>
      </c>
      <c r="CW146">
        <f t="shared" si="309"/>
        <v>0</v>
      </c>
      <c r="CX146">
        <f t="shared" si="310"/>
        <v>0</v>
      </c>
      <c r="CY146">
        <f t="shared" si="311"/>
        <v>0</v>
      </c>
      <c r="CZ146">
        <f t="shared" si="312"/>
        <v>0</v>
      </c>
      <c r="DA146">
        <f t="shared" si="313"/>
        <v>0</v>
      </c>
      <c r="DB146">
        <f t="shared" si="314"/>
        <v>0</v>
      </c>
      <c r="DC146">
        <f t="shared" si="315"/>
        <v>0</v>
      </c>
      <c r="DD146" s="11">
        <v>1955</v>
      </c>
      <c r="DE146">
        <f t="shared" si="316"/>
        <v>0</v>
      </c>
      <c r="DF146">
        <f t="shared" si="317"/>
        <v>0</v>
      </c>
      <c r="DG146">
        <f t="shared" si="318"/>
        <v>0</v>
      </c>
      <c r="DH146">
        <f t="shared" si="319"/>
        <v>0</v>
      </c>
      <c r="DI146">
        <f t="shared" si="320"/>
        <v>0</v>
      </c>
      <c r="DJ146">
        <f t="shared" si="321"/>
        <v>0</v>
      </c>
      <c r="DK146">
        <f t="shared" si="322"/>
        <v>0</v>
      </c>
      <c r="DL146">
        <f t="shared" si="323"/>
        <v>0</v>
      </c>
      <c r="DM146">
        <f t="shared" si="324"/>
        <v>0</v>
      </c>
      <c r="DN146">
        <f t="shared" si="325"/>
        <v>0</v>
      </c>
      <c r="DO146">
        <f t="shared" si="326"/>
        <v>0</v>
      </c>
      <c r="DP146">
        <f t="shared" si="327"/>
        <v>0</v>
      </c>
      <c r="DQ146">
        <f t="shared" si="328"/>
        <v>0</v>
      </c>
      <c r="DR146">
        <f t="shared" si="329"/>
        <v>0</v>
      </c>
      <c r="DS146">
        <f t="shared" si="330"/>
        <v>0</v>
      </c>
      <c r="DT146">
        <f t="shared" si="331"/>
        <v>0</v>
      </c>
      <c r="DU146">
        <f t="shared" si="332"/>
        <v>0</v>
      </c>
      <c r="DV146">
        <f t="shared" si="333"/>
        <v>0</v>
      </c>
      <c r="DW146">
        <f t="shared" si="334"/>
        <v>0</v>
      </c>
      <c r="DX146">
        <f t="shared" si="335"/>
        <v>0</v>
      </c>
    </row>
    <row r="147" spans="1:128" ht="12.75">
      <c r="A147" s="9">
        <v>1956</v>
      </c>
      <c r="B147" s="30">
        <v>41773008</v>
      </c>
      <c r="C147" s="30">
        <v>2806</v>
      </c>
      <c r="D147" s="30"/>
      <c r="E147" s="30"/>
      <c r="F147" s="30"/>
      <c r="G147" s="30"/>
      <c r="H147" s="30"/>
      <c r="I147" s="30"/>
      <c r="J147" s="30"/>
      <c r="K147" s="30"/>
      <c r="L147" s="30"/>
      <c r="M147" s="30"/>
      <c r="N147" s="30">
        <v>26749408</v>
      </c>
      <c r="O147" s="30">
        <v>5100</v>
      </c>
      <c r="P147" s="30"/>
      <c r="Q147" s="30"/>
      <c r="R147" s="33">
        <f aca="true" t="shared" si="338" ref="R147:R181">MAX(B147,D147,F147,H147,J147,L147,N147,P147)</f>
        <v>41773008</v>
      </c>
      <c r="S147" s="33">
        <f aca="true" t="shared" si="339" ref="S147:S181">MAX(C147,E147,G147,I147,K147,M147,O147,Q147)</f>
        <v>5100</v>
      </c>
      <c r="T147" s="43">
        <f t="shared" si="251"/>
        <v>100</v>
      </c>
      <c r="U147" s="43">
        <f t="shared" si="252"/>
        <v>55.01960784313725</v>
      </c>
      <c r="V147" s="43">
        <f t="shared" si="336"/>
        <v>77.50980392156862</v>
      </c>
      <c r="W147" s="43"/>
      <c r="X147" s="43"/>
      <c r="Y147" s="43"/>
      <c r="Z147" s="43"/>
      <c r="AA147" s="43"/>
      <c r="AB147" s="43"/>
      <c r="AC147" s="43"/>
      <c r="AD147" s="43"/>
      <c r="AE147" s="43"/>
      <c r="AF147" s="43"/>
      <c r="AG147" s="43"/>
      <c r="AH147" s="43"/>
      <c r="AI147" s="43"/>
      <c r="AJ147" s="43"/>
      <c r="AK147" s="43"/>
      <c r="AL147" s="43">
        <f aca="true" t="shared" si="340" ref="AL147:AL181">N147/R147*100</f>
        <v>64.03514920448151</v>
      </c>
      <c r="AM147" s="43">
        <f aca="true" t="shared" si="341" ref="AM147:AM181">O147/S147*100</f>
        <v>100</v>
      </c>
      <c r="AN147" s="43">
        <f t="shared" si="146"/>
        <v>82.01757460224076</v>
      </c>
      <c r="AO147" s="43"/>
      <c r="AP147" s="43"/>
      <c r="AQ147" s="43"/>
      <c r="AS147" s="11">
        <v>1956</v>
      </c>
      <c r="AT147" s="28"/>
      <c r="AU147" s="28"/>
      <c r="AV147" s="28"/>
      <c r="AW147" s="28"/>
      <c r="AX147" s="28"/>
      <c r="AY147" s="28"/>
      <c r="AZ147" s="28"/>
      <c r="BA147" s="28"/>
      <c r="BB147" s="28"/>
      <c r="BC147" s="28"/>
      <c r="BD147" s="28"/>
      <c r="BE147" s="28"/>
      <c r="BF147" s="28"/>
      <c r="BG147" s="28"/>
      <c r="BH147" s="28"/>
      <c r="BI147" s="28">
        <f t="shared" si="337"/>
        <v>1.0581574259332858</v>
      </c>
      <c r="BJ147" s="28"/>
      <c r="BK147" s="28"/>
      <c r="BL147" s="28"/>
      <c r="BM147" s="28"/>
      <c r="BN147" s="11">
        <v>1956</v>
      </c>
      <c r="BO147">
        <f t="shared" si="295"/>
        <v>0</v>
      </c>
      <c r="BP147">
        <f t="shared" si="276"/>
        <v>0</v>
      </c>
      <c r="BQ147">
        <f t="shared" si="277"/>
        <v>0</v>
      </c>
      <c r="BR147">
        <f t="shared" si="278"/>
        <v>0</v>
      </c>
      <c r="BS147">
        <f t="shared" si="279"/>
        <v>0</v>
      </c>
      <c r="BT147">
        <f t="shared" si="280"/>
        <v>0</v>
      </c>
      <c r="BU147">
        <f t="shared" si="281"/>
        <v>0</v>
      </c>
      <c r="BV147">
        <f t="shared" si="282"/>
        <v>0</v>
      </c>
      <c r="BW147">
        <f t="shared" si="283"/>
        <v>0</v>
      </c>
      <c r="BX147">
        <f t="shared" si="284"/>
        <v>0</v>
      </c>
      <c r="BY147">
        <f t="shared" si="285"/>
        <v>0</v>
      </c>
      <c r="BZ147">
        <f t="shared" si="286"/>
        <v>0</v>
      </c>
      <c r="CA147">
        <f t="shared" si="287"/>
        <v>0</v>
      </c>
      <c r="CB147">
        <f t="shared" si="288"/>
        <v>0</v>
      </c>
      <c r="CC147">
        <f t="shared" si="289"/>
        <v>0</v>
      </c>
      <c r="CD147">
        <f t="shared" si="290"/>
        <v>0</v>
      </c>
      <c r="CE147">
        <f t="shared" si="291"/>
        <v>0</v>
      </c>
      <c r="CF147">
        <f t="shared" si="292"/>
        <v>0</v>
      </c>
      <c r="CG147">
        <f t="shared" si="293"/>
        <v>0</v>
      </c>
      <c r="CH147">
        <f t="shared" si="294"/>
        <v>0</v>
      </c>
      <c r="CI147" s="11">
        <v>1956</v>
      </c>
      <c r="CJ147">
        <f t="shared" si="296"/>
        <v>0</v>
      </c>
      <c r="CK147">
        <f t="shared" si="297"/>
        <v>0</v>
      </c>
      <c r="CL147">
        <f t="shared" si="298"/>
        <v>0</v>
      </c>
      <c r="CM147">
        <f t="shared" si="299"/>
        <v>0</v>
      </c>
      <c r="CN147">
        <f t="shared" si="300"/>
        <v>0</v>
      </c>
      <c r="CO147">
        <f t="shared" si="301"/>
        <v>0</v>
      </c>
      <c r="CP147">
        <f t="shared" si="302"/>
        <v>0</v>
      </c>
      <c r="CQ147">
        <f t="shared" si="303"/>
        <v>0</v>
      </c>
      <c r="CR147">
        <f t="shared" si="304"/>
        <v>0</v>
      </c>
      <c r="CS147">
        <f t="shared" si="305"/>
        <v>0</v>
      </c>
      <c r="CT147">
        <f t="shared" si="306"/>
        <v>0</v>
      </c>
      <c r="CU147">
        <f t="shared" si="307"/>
        <v>0</v>
      </c>
      <c r="CV147">
        <f t="shared" si="308"/>
        <v>0</v>
      </c>
      <c r="CW147">
        <f t="shared" si="309"/>
        <v>0</v>
      </c>
      <c r="CX147">
        <f t="shared" si="310"/>
        <v>0</v>
      </c>
      <c r="CY147">
        <f t="shared" si="311"/>
        <v>0</v>
      </c>
      <c r="CZ147">
        <f t="shared" si="312"/>
        <v>0</v>
      </c>
      <c r="DA147">
        <f t="shared" si="313"/>
        <v>0</v>
      </c>
      <c r="DB147">
        <f t="shared" si="314"/>
        <v>0</v>
      </c>
      <c r="DC147">
        <f t="shared" si="315"/>
        <v>0</v>
      </c>
      <c r="DD147" s="11">
        <v>1956</v>
      </c>
      <c r="DE147">
        <f t="shared" si="316"/>
        <v>0</v>
      </c>
      <c r="DF147">
        <f t="shared" si="317"/>
        <v>0</v>
      </c>
      <c r="DG147">
        <f t="shared" si="318"/>
        <v>0</v>
      </c>
      <c r="DH147">
        <f t="shared" si="319"/>
        <v>0</v>
      </c>
      <c r="DI147">
        <f t="shared" si="320"/>
        <v>0</v>
      </c>
      <c r="DJ147">
        <f t="shared" si="321"/>
        <v>0</v>
      </c>
      <c r="DK147">
        <f t="shared" si="322"/>
        <v>0</v>
      </c>
      <c r="DL147">
        <f t="shared" si="323"/>
        <v>0</v>
      </c>
      <c r="DM147">
        <f t="shared" si="324"/>
        <v>0</v>
      </c>
      <c r="DN147">
        <f t="shared" si="325"/>
        <v>0</v>
      </c>
      <c r="DO147">
        <f t="shared" si="326"/>
        <v>0</v>
      </c>
      <c r="DP147">
        <f t="shared" si="327"/>
        <v>0</v>
      </c>
      <c r="DQ147">
        <f t="shared" si="328"/>
        <v>0</v>
      </c>
      <c r="DR147">
        <f t="shared" si="329"/>
        <v>0</v>
      </c>
      <c r="DS147">
        <f t="shared" si="330"/>
        <v>0</v>
      </c>
      <c r="DT147">
        <f t="shared" si="331"/>
        <v>0</v>
      </c>
      <c r="DU147">
        <f t="shared" si="332"/>
        <v>0</v>
      </c>
      <c r="DV147">
        <f t="shared" si="333"/>
        <v>0</v>
      </c>
      <c r="DW147">
        <f t="shared" si="334"/>
        <v>0</v>
      </c>
      <c r="DX147">
        <f t="shared" si="335"/>
        <v>0</v>
      </c>
    </row>
    <row r="148" spans="1:128" ht="12.75">
      <c r="A148" s="9">
        <v>1957</v>
      </c>
      <c r="B148" s="30">
        <v>44548000</v>
      </c>
      <c r="C148" s="30">
        <v>2796</v>
      </c>
      <c r="D148" s="30"/>
      <c r="E148" s="30"/>
      <c r="F148" s="30"/>
      <c r="G148" s="30"/>
      <c r="H148" s="30"/>
      <c r="I148" s="30"/>
      <c r="J148" s="30"/>
      <c r="K148" s="30"/>
      <c r="L148" s="30"/>
      <c r="M148" s="30"/>
      <c r="N148" s="30">
        <v>27624304</v>
      </c>
      <c r="O148" s="30">
        <v>4500</v>
      </c>
      <c r="P148" s="30"/>
      <c r="Q148" s="30"/>
      <c r="R148" s="33">
        <f t="shared" si="338"/>
        <v>44548000</v>
      </c>
      <c r="S148" s="33">
        <f t="shared" si="339"/>
        <v>4500</v>
      </c>
      <c r="T148" s="43">
        <f t="shared" si="251"/>
        <v>100</v>
      </c>
      <c r="U148" s="43">
        <f t="shared" si="252"/>
        <v>62.133333333333326</v>
      </c>
      <c r="V148" s="43">
        <f t="shared" si="336"/>
        <v>81.06666666666666</v>
      </c>
      <c r="W148" s="43"/>
      <c r="X148" s="43"/>
      <c r="Y148" s="43"/>
      <c r="Z148" s="43"/>
      <c r="AA148" s="43"/>
      <c r="AB148" s="43"/>
      <c r="AC148" s="43"/>
      <c r="AD148" s="43"/>
      <c r="AE148" s="43"/>
      <c r="AF148" s="43"/>
      <c r="AG148" s="43"/>
      <c r="AH148" s="43"/>
      <c r="AI148" s="43"/>
      <c r="AJ148" s="43"/>
      <c r="AK148" s="43"/>
      <c r="AL148" s="43">
        <f t="shared" si="340"/>
        <v>62.01020023345605</v>
      </c>
      <c r="AM148" s="43">
        <f t="shared" si="341"/>
        <v>100</v>
      </c>
      <c r="AN148" s="43">
        <f aca="true" t="shared" si="342" ref="AN148:AN181">(AL148+AM148)/2</f>
        <v>81.00510011672802</v>
      </c>
      <c r="AO148" s="43"/>
      <c r="AP148" s="43"/>
      <c r="AQ148" s="43"/>
      <c r="AS148" s="11">
        <v>1957</v>
      </c>
      <c r="AT148" s="28"/>
      <c r="AU148" s="28"/>
      <c r="AV148" s="28"/>
      <c r="AW148" s="28"/>
      <c r="AX148" s="28"/>
      <c r="AY148" s="28"/>
      <c r="AZ148" s="28"/>
      <c r="BA148" s="28"/>
      <c r="BB148" s="28"/>
      <c r="BC148" s="28"/>
      <c r="BD148" s="28"/>
      <c r="BE148" s="28"/>
      <c r="BF148" s="28"/>
      <c r="BG148" s="28"/>
      <c r="BH148" s="28"/>
      <c r="BI148" s="28">
        <f t="shared" si="337"/>
        <v>1.0007600330084145</v>
      </c>
      <c r="BJ148" s="28"/>
      <c r="BK148" s="28"/>
      <c r="BL148" s="28"/>
      <c r="BM148" s="28"/>
      <c r="BN148" s="11">
        <v>1957</v>
      </c>
      <c r="BO148">
        <f t="shared" si="295"/>
        <v>0</v>
      </c>
      <c r="BP148">
        <f t="shared" si="276"/>
        <v>0</v>
      </c>
      <c r="BQ148">
        <f t="shared" si="277"/>
        <v>0</v>
      </c>
      <c r="BR148">
        <f t="shared" si="278"/>
        <v>0</v>
      </c>
      <c r="BS148">
        <f t="shared" si="279"/>
        <v>0</v>
      </c>
      <c r="BT148">
        <f t="shared" si="280"/>
        <v>0</v>
      </c>
      <c r="BU148">
        <f t="shared" si="281"/>
        <v>0</v>
      </c>
      <c r="BV148">
        <f t="shared" si="282"/>
        <v>0</v>
      </c>
      <c r="BW148">
        <f t="shared" si="283"/>
        <v>0</v>
      </c>
      <c r="BX148">
        <f t="shared" si="284"/>
        <v>0</v>
      </c>
      <c r="BY148">
        <f t="shared" si="285"/>
        <v>0</v>
      </c>
      <c r="BZ148">
        <f t="shared" si="286"/>
        <v>0</v>
      </c>
      <c r="CA148">
        <f t="shared" si="287"/>
        <v>0</v>
      </c>
      <c r="CB148">
        <f t="shared" si="288"/>
        <v>0</v>
      </c>
      <c r="CC148">
        <f t="shared" si="289"/>
        <v>0</v>
      </c>
      <c r="CD148">
        <f t="shared" si="290"/>
        <v>0</v>
      </c>
      <c r="CE148">
        <f t="shared" si="291"/>
        <v>0</v>
      </c>
      <c r="CF148">
        <f t="shared" si="292"/>
        <v>0</v>
      </c>
      <c r="CG148">
        <f t="shared" si="293"/>
        <v>0</v>
      </c>
      <c r="CH148">
        <f t="shared" si="294"/>
        <v>0</v>
      </c>
      <c r="CI148" s="11">
        <v>1957</v>
      </c>
      <c r="CJ148">
        <f t="shared" si="296"/>
        <v>0</v>
      </c>
      <c r="CK148">
        <f t="shared" si="297"/>
        <v>0</v>
      </c>
      <c r="CL148">
        <f t="shared" si="298"/>
        <v>0</v>
      </c>
      <c r="CM148">
        <f t="shared" si="299"/>
        <v>0</v>
      </c>
      <c r="CN148">
        <f t="shared" si="300"/>
        <v>0</v>
      </c>
      <c r="CO148">
        <f t="shared" si="301"/>
        <v>0</v>
      </c>
      <c r="CP148">
        <f t="shared" si="302"/>
        <v>0</v>
      </c>
      <c r="CQ148">
        <f t="shared" si="303"/>
        <v>0</v>
      </c>
      <c r="CR148">
        <f t="shared" si="304"/>
        <v>0</v>
      </c>
      <c r="CS148">
        <f t="shared" si="305"/>
        <v>0</v>
      </c>
      <c r="CT148">
        <f t="shared" si="306"/>
        <v>0</v>
      </c>
      <c r="CU148">
        <f t="shared" si="307"/>
        <v>0</v>
      </c>
      <c r="CV148">
        <f t="shared" si="308"/>
        <v>0</v>
      </c>
      <c r="CW148">
        <f t="shared" si="309"/>
        <v>0</v>
      </c>
      <c r="CX148">
        <f t="shared" si="310"/>
        <v>0</v>
      </c>
      <c r="CY148">
        <f t="shared" si="311"/>
        <v>0</v>
      </c>
      <c r="CZ148">
        <f t="shared" si="312"/>
        <v>0</v>
      </c>
      <c r="DA148">
        <f t="shared" si="313"/>
        <v>0</v>
      </c>
      <c r="DB148">
        <f t="shared" si="314"/>
        <v>0</v>
      </c>
      <c r="DC148">
        <f t="shared" si="315"/>
        <v>0</v>
      </c>
      <c r="DD148" s="11">
        <v>1957</v>
      </c>
      <c r="DE148">
        <f t="shared" si="316"/>
        <v>0</v>
      </c>
      <c r="DF148">
        <f t="shared" si="317"/>
        <v>0</v>
      </c>
      <c r="DG148">
        <f t="shared" si="318"/>
        <v>0</v>
      </c>
      <c r="DH148">
        <f t="shared" si="319"/>
        <v>0</v>
      </c>
      <c r="DI148">
        <f t="shared" si="320"/>
        <v>0</v>
      </c>
      <c r="DJ148">
        <f t="shared" si="321"/>
        <v>0</v>
      </c>
      <c r="DK148">
        <f t="shared" si="322"/>
        <v>0</v>
      </c>
      <c r="DL148">
        <f t="shared" si="323"/>
        <v>0</v>
      </c>
      <c r="DM148">
        <f t="shared" si="324"/>
        <v>0</v>
      </c>
      <c r="DN148">
        <f t="shared" si="325"/>
        <v>0</v>
      </c>
      <c r="DO148">
        <f t="shared" si="326"/>
        <v>0</v>
      </c>
      <c r="DP148">
        <f t="shared" si="327"/>
        <v>0</v>
      </c>
      <c r="DQ148">
        <f t="shared" si="328"/>
        <v>0</v>
      </c>
      <c r="DR148">
        <f t="shared" si="329"/>
        <v>0</v>
      </c>
      <c r="DS148">
        <f t="shared" si="330"/>
        <v>0</v>
      </c>
      <c r="DT148">
        <f t="shared" si="331"/>
        <v>0</v>
      </c>
      <c r="DU148">
        <f t="shared" si="332"/>
        <v>0</v>
      </c>
      <c r="DV148">
        <f t="shared" si="333"/>
        <v>0</v>
      </c>
      <c r="DW148">
        <f t="shared" si="334"/>
        <v>0</v>
      </c>
      <c r="DX148">
        <f t="shared" si="335"/>
        <v>0</v>
      </c>
    </row>
    <row r="149" spans="1:128" ht="12.75">
      <c r="A149" s="9">
        <v>1958</v>
      </c>
      <c r="B149" s="30">
        <v>45503008</v>
      </c>
      <c r="C149" s="30">
        <v>2411</v>
      </c>
      <c r="D149" s="30"/>
      <c r="E149" s="30"/>
      <c r="F149" s="30"/>
      <c r="G149" s="30"/>
      <c r="H149" s="30"/>
      <c r="I149" s="30"/>
      <c r="J149" s="30"/>
      <c r="K149" s="30"/>
      <c r="L149" s="30"/>
      <c r="M149" s="30"/>
      <c r="N149" s="30">
        <v>30241936</v>
      </c>
      <c r="O149" s="30">
        <v>3900</v>
      </c>
      <c r="P149" s="30"/>
      <c r="Q149" s="30"/>
      <c r="R149" s="33">
        <f t="shared" si="338"/>
        <v>45503008</v>
      </c>
      <c r="S149" s="33">
        <f t="shared" si="339"/>
        <v>3900</v>
      </c>
      <c r="T149" s="43">
        <f t="shared" si="251"/>
        <v>100</v>
      </c>
      <c r="U149" s="43">
        <f t="shared" si="252"/>
        <v>61.82051282051282</v>
      </c>
      <c r="V149" s="43">
        <f t="shared" si="336"/>
        <v>80.91025641025641</v>
      </c>
      <c r="W149" s="43"/>
      <c r="X149" s="43"/>
      <c r="Y149" s="43"/>
      <c r="Z149" s="43"/>
      <c r="AA149" s="43"/>
      <c r="AB149" s="43"/>
      <c r="AC149" s="43"/>
      <c r="AD149" s="43"/>
      <c r="AE149" s="43"/>
      <c r="AF149" s="43"/>
      <c r="AG149" s="43"/>
      <c r="AH149" s="43"/>
      <c r="AI149" s="43"/>
      <c r="AJ149" s="43"/>
      <c r="AK149" s="43"/>
      <c r="AL149" s="43">
        <f t="shared" si="340"/>
        <v>66.46139965076594</v>
      </c>
      <c r="AM149" s="43">
        <f t="shared" si="341"/>
        <v>100</v>
      </c>
      <c r="AN149" s="43">
        <f t="shared" si="342"/>
        <v>83.23069982538297</v>
      </c>
      <c r="AO149" s="43"/>
      <c r="AP149" s="43"/>
      <c r="AQ149" s="43"/>
      <c r="AS149" s="11">
        <v>1958</v>
      </c>
      <c r="AT149" s="28"/>
      <c r="AU149" s="28"/>
      <c r="AV149" s="28"/>
      <c r="AW149" s="28"/>
      <c r="AX149" s="28"/>
      <c r="AY149" s="28"/>
      <c r="AZ149" s="28"/>
      <c r="BA149" s="28"/>
      <c r="BB149" s="28"/>
      <c r="BC149" s="28"/>
      <c r="BD149" s="28"/>
      <c r="BE149" s="28"/>
      <c r="BF149" s="28"/>
      <c r="BG149" s="28"/>
      <c r="BH149" s="28"/>
      <c r="BI149" s="28">
        <f t="shared" si="337"/>
        <v>1.0286792245887928</v>
      </c>
      <c r="BJ149" s="28"/>
      <c r="BK149" s="28"/>
      <c r="BL149" s="28"/>
      <c r="BM149" s="28"/>
      <c r="BN149" s="11">
        <v>1958</v>
      </c>
      <c r="BO149">
        <f t="shared" si="295"/>
        <v>0</v>
      </c>
      <c r="BP149">
        <f t="shared" si="276"/>
        <v>0</v>
      </c>
      <c r="BQ149">
        <f t="shared" si="277"/>
        <v>0</v>
      </c>
      <c r="BR149">
        <f t="shared" si="278"/>
        <v>0</v>
      </c>
      <c r="BS149">
        <f t="shared" si="279"/>
        <v>0</v>
      </c>
      <c r="BT149">
        <f t="shared" si="280"/>
        <v>0</v>
      </c>
      <c r="BU149">
        <f t="shared" si="281"/>
        <v>0</v>
      </c>
      <c r="BV149">
        <f t="shared" si="282"/>
        <v>0</v>
      </c>
      <c r="BW149">
        <f t="shared" si="283"/>
        <v>0</v>
      </c>
      <c r="BX149">
        <f t="shared" si="284"/>
        <v>0</v>
      </c>
      <c r="BY149">
        <f t="shared" si="285"/>
        <v>0</v>
      </c>
      <c r="BZ149">
        <f t="shared" si="286"/>
        <v>0</v>
      </c>
      <c r="CA149">
        <f t="shared" si="287"/>
        <v>0</v>
      </c>
      <c r="CB149">
        <f t="shared" si="288"/>
        <v>0</v>
      </c>
      <c r="CC149">
        <f t="shared" si="289"/>
        <v>0</v>
      </c>
      <c r="CD149">
        <f t="shared" si="290"/>
        <v>0</v>
      </c>
      <c r="CE149">
        <f t="shared" si="291"/>
        <v>0</v>
      </c>
      <c r="CF149">
        <f t="shared" si="292"/>
        <v>0</v>
      </c>
      <c r="CG149">
        <f t="shared" si="293"/>
        <v>0</v>
      </c>
      <c r="CH149">
        <f t="shared" si="294"/>
        <v>0</v>
      </c>
      <c r="CI149" s="11">
        <v>1958</v>
      </c>
      <c r="CJ149">
        <f t="shared" si="296"/>
        <v>0</v>
      </c>
      <c r="CK149">
        <f t="shared" si="297"/>
        <v>0</v>
      </c>
      <c r="CL149">
        <f t="shared" si="298"/>
        <v>0</v>
      </c>
      <c r="CM149">
        <f t="shared" si="299"/>
        <v>0</v>
      </c>
      <c r="CN149">
        <f t="shared" si="300"/>
        <v>0</v>
      </c>
      <c r="CO149">
        <f t="shared" si="301"/>
        <v>0</v>
      </c>
      <c r="CP149">
        <f t="shared" si="302"/>
        <v>0</v>
      </c>
      <c r="CQ149">
        <f t="shared" si="303"/>
        <v>0</v>
      </c>
      <c r="CR149">
        <f t="shared" si="304"/>
        <v>0</v>
      </c>
      <c r="CS149">
        <f t="shared" si="305"/>
        <v>0</v>
      </c>
      <c r="CT149">
        <f t="shared" si="306"/>
        <v>0</v>
      </c>
      <c r="CU149">
        <f t="shared" si="307"/>
        <v>0</v>
      </c>
      <c r="CV149">
        <f t="shared" si="308"/>
        <v>0</v>
      </c>
      <c r="CW149">
        <f t="shared" si="309"/>
        <v>0</v>
      </c>
      <c r="CX149">
        <f t="shared" si="310"/>
        <v>0</v>
      </c>
      <c r="CY149">
        <f t="shared" si="311"/>
        <v>0</v>
      </c>
      <c r="CZ149">
        <f t="shared" si="312"/>
        <v>0</v>
      </c>
      <c r="DA149">
        <f t="shared" si="313"/>
        <v>0</v>
      </c>
      <c r="DB149">
        <f t="shared" si="314"/>
        <v>0</v>
      </c>
      <c r="DC149">
        <f t="shared" si="315"/>
        <v>0</v>
      </c>
      <c r="DD149" s="11">
        <v>1958</v>
      </c>
      <c r="DE149">
        <f t="shared" si="316"/>
        <v>0</v>
      </c>
      <c r="DF149">
        <f t="shared" si="317"/>
        <v>0</v>
      </c>
      <c r="DG149">
        <f t="shared" si="318"/>
        <v>0</v>
      </c>
      <c r="DH149">
        <f t="shared" si="319"/>
        <v>0</v>
      </c>
      <c r="DI149">
        <f t="shared" si="320"/>
        <v>0</v>
      </c>
      <c r="DJ149">
        <f t="shared" si="321"/>
        <v>0</v>
      </c>
      <c r="DK149">
        <f t="shared" si="322"/>
        <v>0</v>
      </c>
      <c r="DL149">
        <f t="shared" si="323"/>
        <v>0</v>
      </c>
      <c r="DM149">
        <f t="shared" si="324"/>
        <v>0</v>
      </c>
      <c r="DN149">
        <f t="shared" si="325"/>
        <v>0</v>
      </c>
      <c r="DO149">
        <f t="shared" si="326"/>
        <v>0</v>
      </c>
      <c r="DP149">
        <f t="shared" si="327"/>
        <v>0</v>
      </c>
      <c r="DQ149">
        <f t="shared" si="328"/>
        <v>0</v>
      </c>
      <c r="DR149">
        <f t="shared" si="329"/>
        <v>0</v>
      </c>
      <c r="DS149">
        <f t="shared" si="330"/>
        <v>0</v>
      </c>
      <c r="DT149">
        <f t="shared" si="331"/>
        <v>0</v>
      </c>
      <c r="DU149">
        <f t="shared" si="332"/>
        <v>0</v>
      </c>
      <c r="DV149">
        <f t="shared" si="333"/>
        <v>0</v>
      </c>
      <c r="DW149">
        <f t="shared" si="334"/>
        <v>0</v>
      </c>
      <c r="DX149">
        <f t="shared" si="335"/>
        <v>0</v>
      </c>
    </row>
    <row r="150" spans="1:128" ht="12.75">
      <c r="A150" s="9">
        <v>1959</v>
      </c>
      <c r="B150" s="30">
        <v>46614000</v>
      </c>
      <c r="C150" s="30">
        <v>2328</v>
      </c>
      <c r="D150" s="30"/>
      <c r="E150" s="30"/>
      <c r="F150" s="30"/>
      <c r="G150" s="30"/>
      <c r="H150" s="30"/>
      <c r="I150" s="30"/>
      <c r="J150" s="30"/>
      <c r="K150" s="30"/>
      <c r="L150" s="30"/>
      <c r="M150" s="30"/>
      <c r="N150" s="30">
        <v>34498608</v>
      </c>
      <c r="O150" s="30">
        <v>3600</v>
      </c>
      <c r="P150" s="30"/>
      <c r="Q150" s="30"/>
      <c r="R150" s="33">
        <f t="shared" si="338"/>
        <v>46614000</v>
      </c>
      <c r="S150" s="33">
        <f t="shared" si="339"/>
        <v>3600</v>
      </c>
      <c r="T150" s="43">
        <f t="shared" si="251"/>
        <v>100</v>
      </c>
      <c r="U150" s="43">
        <f t="shared" si="252"/>
        <v>64.66666666666666</v>
      </c>
      <c r="V150" s="43">
        <f t="shared" si="336"/>
        <v>82.33333333333333</v>
      </c>
      <c r="W150" s="43"/>
      <c r="X150" s="43"/>
      <c r="Y150" s="43"/>
      <c r="Z150" s="43"/>
      <c r="AA150" s="43"/>
      <c r="AB150" s="43"/>
      <c r="AC150" s="43"/>
      <c r="AD150" s="43"/>
      <c r="AE150" s="43"/>
      <c r="AF150" s="43"/>
      <c r="AG150" s="43"/>
      <c r="AH150" s="43"/>
      <c r="AI150" s="43"/>
      <c r="AJ150" s="43"/>
      <c r="AK150" s="43"/>
      <c r="AL150" s="43">
        <f t="shared" si="340"/>
        <v>74.00911314197451</v>
      </c>
      <c r="AM150" s="43">
        <f t="shared" si="341"/>
        <v>100</v>
      </c>
      <c r="AN150" s="43">
        <f t="shared" si="342"/>
        <v>87.00455657098726</v>
      </c>
      <c r="AO150" s="43"/>
      <c r="AP150" s="43"/>
      <c r="AQ150" s="43"/>
      <c r="AS150" s="11">
        <v>1959</v>
      </c>
      <c r="AT150" s="28"/>
      <c r="AU150" s="28"/>
      <c r="AV150" s="28"/>
      <c r="AW150" s="28"/>
      <c r="AX150" s="28"/>
      <c r="AY150" s="28"/>
      <c r="AZ150" s="28"/>
      <c r="BA150" s="28"/>
      <c r="BB150" s="28"/>
      <c r="BC150" s="28"/>
      <c r="BD150" s="28"/>
      <c r="BE150" s="28"/>
      <c r="BF150" s="28"/>
      <c r="BG150" s="28"/>
      <c r="BH150" s="28"/>
      <c r="BI150" s="28">
        <f t="shared" si="337"/>
        <v>1.0567355049107765</v>
      </c>
      <c r="BJ150" s="28"/>
      <c r="BK150" s="28"/>
      <c r="BL150" s="28"/>
      <c r="BM150" s="28"/>
      <c r="BN150" s="11">
        <v>1959</v>
      </c>
      <c r="BO150">
        <f t="shared" si="295"/>
        <v>0</v>
      </c>
      <c r="BP150">
        <f t="shared" si="276"/>
        <v>0</v>
      </c>
      <c r="BQ150">
        <f t="shared" si="277"/>
        <v>0</v>
      </c>
      <c r="BR150">
        <f t="shared" si="278"/>
        <v>0</v>
      </c>
      <c r="BS150">
        <f t="shared" si="279"/>
        <v>0</v>
      </c>
      <c r="BT150">
        <f t="shared" si="280"/>
        <v>0</v>
      </c>
      <c r="BU150">
        <f t="shared" si="281"/>
        <v>0</v>
      </c>
      <c r="BV150">
        <f t="shared" si="282"/>
        <v>0</v>
      </c>
      <c r="BW150">
        <f t="shared" si="283"/>
        <v>0</v>
      </c>
      <c r="BX150">
        <f t="shared" si="284"/>
        <v>0</v>
      </c>
      <c r="BY150">
        <f t="shared" si="285"/>
        <v>0</v>
      </c>
      <c r="BZ150">
        <f t="shared" si="286"/>
        <v>0</v>
      </c>
      <c r="CA150">
        <f t="shared" si="287"/>
        <v>0</v>
      </c>
      <c r="CB150">
        <f t="shared" si="288"/>
        <v>0</v>
      </c>
      <c r="CC150">
        <f t="shared" si="289"/>
        <v>0</v>
      </c>
      <c r="CD150">
        <f t="shared" si="290"/>
        <v>0</v>
      </c>
      <c r="CE150">
        <f t="shared" si="291"/>
        <v>0</v>
      </c>
      <c r="CF150">
        <f t="shared" si="292"/>
        <v>0</v>
      </c>
      <c r="CG150">
        <f t="shared" si="293"/>
        <v>0</v>
      </c>
      <c r="CH150">
        <f t="shared" si="294"/>
        <v>0</v>
      </c>
      <c r="CI150" s="11">
        <v>1959</v>
      </c>
      <c r="CJ150">
        <f t="shared" si="296"/>
        <v>0</v>
      </c>
      <c r="CK150">
        <f t="shared" si="297"/>
        <v>0</v>
      </c>
      <c r="CL150">
        <f t="shared" si="298"/>
        <v>0</v>
      </c>
      <c r="CM150">
        <f t="shared" si="299"/>
        <v>0</v>
      </c>
      <c r="CN150">
        <f t="shared" si="300"/>
        <v>0</v>
      </c>
      <c r="CO150">
        <f t="shared" si="301"/>
        <v>0</v>
      </c>
      <c r="CP150">
        <f t="shared" si="302"/>
        <v>0</v>
      </c>
      <c r="CQ150">
        <f t="shared" si="303"/>
        <v>0</v>
      </c>
      <c r="CR150">
        <f t="shared" si="304"/>
        <v>0</v>
      </c>
      <c r="CS150">
        <f t="shared" si="305"/>
        <v>0</v>
      </c>
      <c r="CT150">
        <f t="shared" si="306"/>
        <v>0</v>
      </c>
      <c r="CU150">
        <f t="shared" si="307"/>
        <v>0</v>
      </c>
      <c r="CV150">
        <f t="shared" si="308"/>
        <v>0</v>
      </c>
      <c r="CW150">
        <f t="shared" si="309"/>
        <v>0</v>
      </c>
      <c r="CX150">
        <f t="shared" si="310"/>
        <v>0</v>
      </c>
      <c r="CY150">
        <f t="shared" si="311"/>
        <v>0</v>
      </c>
      <c r="CZ150">
        <f t="shared" si="312"/>
        <v>0</v>
      </c>
      <c r="DA150">
        <f t="shared" si="313"/>
        <v>0</v>
      </c>
      <c r="DB150">
        <f t="shared" si="314"/>
        <v>0</v>
      </c>
      <c r="DC150">
        <f t="shared" si="315"/>
        <v>0</v>
      </c>
      <c r="DD150" s="11">
        <v>1959</v>
      </c>
      <c r="DE150">
        <f t="shared" si="316"/>
        <v>0</v>
      </c>
      <c r="DF150">
        <f t="shared" si="317"/>
        <v>0</v>
      </c>
      <c r="DG150">
        <f t="shared" si="318"/>
        <v>0</v>
      </c>
      <c r="DH150">
        <f t="shared" si="319"/>
        <v>0</v>
      </c>
      <c r="DI150">
        <f t="shared" si="320"/>
        <v>0</v>
      </c>
      <c r="DJ150">
        <f t="shared" si="321"/>
        <v>0</v>
      </c>
      <c r="DK150">
        <f t="shared" si="322"/>
        <v>0</v>
      </c>
      <c r="DL150">
        <f t="shared" si="323"/>
        <v>0</v>
      </c>
      <c r="DM150">
        <f t="shared" si="324"/>
        <v>0</v>
      </c>
      <c r="DN150">
        <f t="shared" si="325"/>
        <v>0</v>
      </c>
      <c r="DO150">
        <f t="shared" si="326"/>
        <v>0</v>
      </c>
      <c r="DP150">
        <f t="shared" si="327"/>
        <v>0</v>
      </c>
      <c r="DQ150">
        <f t="shared" si="328"/>
        <v>0</v>
      </c>
      <c r="DR150">
        <f t="shared" si="329"/>
        <v>0</v>
      </c>
      <c r="DS150">
        <f t="shared" si="330"/>
        <v>0</v>
      </c>
      <c r="DT150">
        <f t="shared" si="331"/>
        <v>0</v>
      </c>
      <c r="DU150">
        <f t="shared" si="332"/>
        <v>0</v>
      </c>
      <c r="DV150">
        <f t="shared" si="333"/>
        <v>0</v>
      </c>
      <c r="DW150">
        <f t="shared" si="334"/>
        <v>0</v>
      </c>
      <c r="DX150">
        <f t="shared" si="335"/>
        <v>0</v>
      </c>
    </row>
    <row r="151" spans="1:128" ht="12.75">
      <c r="A151" s="9">
        <v>1960</v>
      </c>
      <c r="B151" s="30">
        <v>45380000</v>
      </c>
      <c r="C151" s="30">
        <v>2306</v>
      </c>
      <c r="D151" s="30"/>
      <c r="E151" s="30"/>
      <c r="F151" s="30"/>
      <c r="G151" s="30"/>
      <c r="H151" s="30"/>
      <c r="I151" s="30"/>
      <c r="J151" s="30"/>
      <c r="K151" s="30"/>
      <c r="L151" s="30"/>
      <c r="M151" s="30"/>
      <c r="N151" s="30">
        <v>36960032</v>
      </c>
      <c r="O151" s="30">
        <v>3600</v>
      </c>
      <c r="P151" s="30"/>
      <c r="Q151" s="30"/>
      <c r="R151" s="33">
        <f t="shared" si="338"/>
        <v>45380000</v>
      </c>
      <c r="S151" s="33">
        <f t="shared" si="339"/>
        <v>3600</v>
      </c>
      <c r="T151" s="43">
        <f t="shared" si="251"/>
        <v>100</v>
      </c>
      <c r="U151" s="43">
        <f t="shared" si="252"/>
        <v>64.05555555555556</v>
      </c>
      <c r="V151" s="43">
        <f t="shared" si="336"/>
        <v>82.02777777777777</v>
      </c>
      <c r="W151" s="43"/>
      <c r="X151" s="43"/>
      <c r="Y151" s="43"/>
      <c r="Z151" s="43"/>
      <c r="AA151" s="43"/>
      <c r="AB151" s="43"/>
      <c r="AC151" s="43"/>
      <c r="AD151" s="43"/>
      <c r="AE151" s="43"/>
      <c r="AF151" s="43"/>
      <c r="AG151" s="43"/>
      <c r="AH151" s="43"/>
      <c r="AI151" s="43"/>
      <c r="AJ151" s="43"/>
      <c r="AK151" s="43"/>
      <c r="AL151" s="43">
        <f t="shared" si="340"/>
        <v>81.44564125165272</v>
      </c>
      <c r="AM151" s="43">
        <f t="shared" si="341"/>
        <v>100</v>
      </c>
      <c r="AN151" s="43">
        <f t="shared" si="342"/>
        <v>90.72282062582636</v>
      </c>
      <c r="AO151" s="43"/>
      <c r="AP151" s="43"/>
      <c r="AQ151" s="43"/>
      <c r="AS151" s="11">
        <v>1960</v>
      </c>
      <c r="AT151" s="28"/>
      <c r="AU151" s="28"/>
      <c r="AV151" s="28"/>
      <c r="AW151" s="28"/>
      <c r="AX151" s="28"/>
      <c r="AY151" s="28"/>
      <c r="AZ151" s="28"/>
      <c r="BA151" s="28"/>
      <c r="BB151" s="28"/>
      <c r="BC151" s="28"/>
      <c r="BD151" s="28"/>
      <c r="BE151" s="28"/>
      <c r="BF151" s="28"/>
      <c r="BG151" s="28"/>
      <c r="BH151" s="28"/>
      <c r="BI151" s="28">
        <f t="shared" si="337"/>
        <v>1.1060011996375716</v>
      </c>
      <c r="BJ151" s="28"/>
      <c r="BK151" s="28"/>
      <c r="BL151" s="28"/>
      <c r="BM151" s="28"/>
      <c r="BN151" s="11">
        <v>1960</v>
      </c>
      <c r="BO151">
        <f t="shared" si="295"/>
        <v>0</v>
      </c>
      <c r="BP151">
        <f t="shared" si="276"/>
        <v>0</v>
      </c>
      <c r="BQ151">
        <f t="shared" si="277"/>
        <v>0</v>
      </c>
      <c r="BR151">
        <f t="shared" si="278"/>
        <v>0</v>
      </c>
      <c r="BS151">
        <f t="shared" si="279"/>
        <v>0</v>
      </c>
      <c r="BT151">
        <f t="shared" si="280"/>
        <v>0</v>
      </c>
      <c r="BU151">
        <f t="shared" si="281"/>
        <v>0</v>
      </c>
      <c r="BV151">
        <f t="shared" si="282"/>
        <v>0</v>
      </c>
      <c r="BW151">
        <f t="shared" si="283"/>
        <v>0</v>
      </c>
      <c r="BX151">
        <f t="shared" si="284"/>
        <v>0</v>
      </c>
      <c r="BY151">
        <f t="shared" si="285"/>
        <v>0</v>
      </c>
      <c r="BZ151">
        <f t="shared" si="286"/>
        <v>0</v>
      </c>
      <c r="CA151">
        <f t="shared" si="287"/>
        <v>0</v>
      </c>
      <c r="CB151">
        <f t="shared" si="288"/>
        <v>0</v>
      </c>
      <c r="CC151">
        <f t="shared" si="289"/>
        <v>0</v>
      </c>
      <c r="CD151">
        <f t="shared" si="290"/>
        <v>0</v>
      </c>
      <c r="CE151">
        <f t="shared" si="291"/>
        <v>0</v>
      </c>
      <c r="CF151">
        <f t="shared" si="292"/>
        <v>0</v>
      </c>
      <c r="CG151">
        <f t="shared" si="293"/>
        <v>0</v>
      </c>
      <c r="CH151">
        <f t="shared" si="294"/>
        <v>0</v>
      </c>
      <c r="CI151" s="11">
        <v>1960</v>
      </c>
      <c r="CJ151">
        <f t="shared" si="296"/>
        <v>0</v>
      </c>
      <c r="CK151">
        <f t="shared" si="297"/>
        <v>0</v>
      </c>
      <c r="CL151">
        <f t="shared" si="298"/>
        <v>0</v>
      </c>
      <c r="CM151">
        <f t="shared" si="299"/>
        <v>0</v>
      </c>
      <c r="CN151">
        <f t="shared" si="300"/>
        <v>0</v>
      </c>
      <c r="CO151">
        <f t="shared" si="301"/>
        <v>0</v>
      </c>
      <c r="CP151">
        <f t="shared" si="302"/>
        <v>0</v>
      </c>
      <c r="CQ151">
        <f t="shared" si="303"/>
        <v>0</v>
      </c>
      <c r="CR151">
        <f t="shared" si="304"/>
        <v>0</v>
      </c>
      <c r="CS151">
        <f t="shared" si="305"/>
        <v>0</v>
      </c>
      <c r="CT151">
        <f t="shared" si="306"/>
        <v>0</v>
      </c>
      <c r="CU151">
        <f t="shared" si="307"/>
        <v>0</v>
      </c>
      <c r="CV151">
        <f t="shared" si="308"/>
        <v>0</v>
      </c>
      <c r="CW151">
        <f t="shared" si="309"/>
        <v>0</v>
      </c>
      <c r="CX151">
        <f t="shared" si="310"/>
        <v>0</v>
      </c>
      <c r="CY151">
        <f t="shared" si="311"/>
        <v>0</v>
      </c>
      <c r="CZ151">
        <f t="shared" si="312"/>
        <v>0</v>
      </c>
      <c r="DA151">
        <f t="shared" si="313"/>
        <v>0</v>
      </c>
      <c r="DB151">
        <f t="shared" si="314"/>
        <v>0</v>
      </c>
      <c r="DC151">
        <f t="shared" si="315"/>
        <v>0</v>
      </c>
      <c r="DD151" s="11">
        <v>1960</v>
      </c>
      <c r="DE151">
        <f t="shared" si="316"/>
        <v>0</v>
      </c>
      <c r="DF151">
        <f t="shared" si="317"/>
        <v>0</v>
      </c>
      <c r="DG151">
        <f t="shared" si="318"/>
        <v>0</v>
      </c>
      <c r="DH151">
        <f t="shared" si="319"/>
        <v>0</v>
      </c>
      <c r="DI151">
        <f t="shared" si="320"/>
        <v>0</v>
      </c>
      <c r="DJ151">
        <f t="shared" si="321"/>
        <v>0</v>
      </c>
      <c r="DK151">
        <f t="shared" si="322"/>
        <v>0</v>
      </c>
      <c r="DL151">
        <f t="shared" si="323"/>
        <v>0</v>
      </c>
      <c r="DM151">
        <f t="shared" si="324"/>
        <v>0</v>
      </c>
      <c r="DN151">
        <f t="shared" si="325"/>
        <v>0</v>
      </c>
      <c r="DO151">
        <f t="shared" si="326"/>
        <v>0</v>
      </c>
      <c r="DP151">
        <f t="shared" si="327"/>
        <v>0</v>
      </c>
      <c r="DQ151">
        <f t="shared" si="328"/>
        <v>0</v>
      </c>
      <c r="DR151">
        <f t="shared" si="329"/>
        <v>0</v>
      </c>
      <c r="DS151">
        <f t="shared" si="330"/>
        <v>0</v>
      </c>
      <c r="DT151">
        <f t="shared" si="331"/>
        <v>0</v>
      </c>
      <c r="DU151">
        <f t="shared" si="332"/>
        <v>0</v>
      </c>
      <c r="DV151">
        <f t="shared" si="333"/>
        <v>0</v>
      </c>
      <c r="DW151">
        <f t="shared" si="334"/>
        <v>0</v>
      </c>
      <c r="DX151">
        <f t="shared" si="335"/>
        <v>0</v>
      </c>
    </row>
    <row r="152" spans="1:128" ht="12.75">
      <c r="A152" s="9">
        <v>1961</v>
      </c>
      <c r="B152" s="30">
        <v>47808000</v>
      </c>
      <c r="C152" s="30">
        <v>2307</v>
      </c>
      <c r="D152" s="30"/>
      <c r="E152" s="30"/>
      <c r="F152" s="30"/>
      <c r="G152" s="30"/>
      <c r="H152" s="30"/>
      <c r="I152" s="30"/>
      <c r="J152" s="30"/>
      <c r="K152" s="30"/>
      <c r="L152" s="30"/>
      <c r="M152" s="30"/>
      <c r="N152" s="30">
        <v>43662960</v>
      </c>
      <c r="O152" s="30">
        <v>3000</v>
      </c>
      <c r="P152" s="30"/>
      <c r="Q152" s="30"/>
      <c r="R152" s="33">
        <f t="shared" si="338"/>
        <v>47808000</v>
      </c>
      <c r="S152" s="33">
        <f t="shared" si="339"/>
        <v>3000</v>
      </c>
      <c r="T152" s="43">
        <f t="shared" si="251"/>
        <v>100</v>
      </c>
      <c r="U152" s="43">
        <f t="shared" si="252"/>
        <v>76.9</v>
      </c>
      <c r="V152" s="43">
        <f t="shared" si="336"/>
        <v>88.45</v>
      </c>
      <c r="W152" s="43"/>
      <c r="X152" s="43"/>
      <c r="Y152" s="43"/>
      <c r="Z152" s="43"/>
      <c r="AA152" s="43"/>
      <c r="AB152" s="43"/>
      <c r="AC152" s="43"/>
      <c r="AD152" s="43"/>
      <c r="AE152" s="43"/>
      <c r="AF152" s="43"/>
      <c r="AG152" s="43"/>
      <c r="AH152" s="43"/>
      <c r="AI152" s="43"/>
      <c r="AJ152" s="43"/>
      <c r="AK152" s="43"/>
      <c r="AL152" s="43">
        <f t="shared" si="340"/>
        <v>91.32981927710844</v>
      </c>
      <c r="AM152" s="43">
        <f t="shared" si="341"/>
        <v>100</v>
      </c>
      <c r="AN152" s="43">
        <f t="shared" si="342"/>
        <v>95.66490963855422</v>
      </c>
      <c r="AO152" s="43"/>
      <c r="AP152" s="43"/>
      <c r="AQ152" s="43"/>
      <c r="AS152" s="11">
        <v>1961</v>
      </c>
      <c r="AT152" s="28"/>
      <c r="AU152" s="28"/>
      <c r="AV152" s="28"/>
      <c r="AW152" s="28"/>
      <c r="AX152" s="28"/>
      <c r="AY152" s="28"/>
      <c r="AZ152" s="28"/>
      <c r="BA152" s="28"/>
      <c r="BB152" s="28"/>
      <c r="BC152" s="28"/>
      <c r="BD152" s="28"/>
      <c r="BE152" s="28"/>
      <c r="BF152" s="28"/>
      <c r="BG152" s="28"/>
      <c r="BH152" s="28"/>
      <c r="BI152" s="28">
        <f t="shared" si="337"/>
        <v>1.0815704877168368</v>
      </c>
      <c r="BJ152" s="28"/>
      <c r="BK152" s="28"/>
      <c r="BL152" s="28"/>
      <c r="BM152" s="28"/>
      <c r="BN152" s="11">
        <v>1961</v>
      </c>
      <c r="BO152">
        <f t="shared" si="295"/>
        <v>0</v>
      </c>
      <c r="BP152">
        <f t="shared" si="276"/>
        <v>0</v>
      </c>
      <c r="BQ152">
        <f t="shared" si="277"/>
        <v>0</v>
      </c>
      <c r="BR152">
        <f t="shared" si="278"/>
        <v>0</v>
      </c>
      <c r="BS152">
        <f t="shared" si="279"/>
        <v>0</v>
      </c>
      <c r="BT152">
        <f t="shared" si="280"/>
        <v>0</v>
      </c>
      <c r="BU152">
        <f t="shared" si="281"/>
        <v>0</v>
      </c>
      <c r="BV152">
        <f t="shared" si="282"/>
        <v>0</v>
      </c>
      <c r="BW152">
        <f t="shared" si="283"/>
        <v>0</v>
      </c>
      <c r="BX152">
        <f t="shared" si="284"/>
        <v>0</v>
      </c>
      <c r="BY152">
        <f t="shared" si="285"/>
        <v>0</v>
      </c>
      <c r="BZ152">
        <f t="shared" si="286"/>
        <v>0</v>
      </c>
      <c r="CA152">
        <f t="shared" si="287"/>
        <v>0</v>
      </c>
      <c r="CB152">
        <f t="shared" si="288"/>
        <v>0</v>
      </c>
      <c r="CC152">
        <f t="shared" si="289"/>
        <v>0</v>
      </c>
      <c r="CD152">
        <f t="shared" si="290"/>
        <v>0</v>
      </c>
      <c r="CE152">
        <f t="shared" si="291"/>
        <v>0</v>
      </c>
      <c r="CF152">
        <f t="shared" si="292"/>
        <v>0</v>
      </c>
      <c r="CG152">
        <f t="shared" si="293"/>
        <v>0</v>
      </c>
      <c r="CH152">
        <f t="shared" si="294"/>
        <v>0</v>
      </c>
      <c r="CI152" s="11">
        <v>1961</v>
      </c>
      <c r="CJ152">
        <f t="shared" si="296"/>
        <v>0</v>
      </c>
      <c r="CK152">
        <f t="shared" si="297"/>
        <v>0</v>
      </c>
      <c r="CL152">
        <f t="shared" si="298"/>
        <v>0</v>
      </c>
      <c r="CM152">
        <f t="shared" si="299"/>
        <v>0</v>
      </c>
      <c r="CN152">
        <f t="shared" si="300"/>
        <v>0</v>
      </c>
      <c r="CO152">
        <f t="shared" si="301"/>
        <v>0</v>
      </c>
      <c r="CP152">
        <f t="shared" si="302"/>
        <v>0</v>
      </c>
      <c r="CQ152">
        <f t="shared" si="303"/>
        <v>0</v>
      </c>
      <c r="CR152">
        <f t="shared" si="304"/>
        <v>0</v>
      </c>
      <c r="CS152">
        <f t="shared" si="305"/>
        <v>0</v>
      </c>
      <c r="CT152">
        <f t="shared" si="306"/>
        <v>0</v>
      </c>
      <c r="CU152">
        <f t="shared" si="307"/>
        <v>0</v>
      </c>
      <c r="CV152">
        <f t="shared" si="308"/>
        <v>0</v>
      </c>
      <c r="CW152">
        <f t="shared" si="309"/>
        <v>0</v>
      </c>
      <c r="CX152">
        <f t="shared" si="310"/>
        <v>0</v>
      </c>
      <c r="CY152">
        <f t="shared" si="311"/>
        <v>0</v>
      </c>
      <c r="CZ152">
        <f t="shared" si="312"/>
        <v>0</v>
      </c>
      <c r="DA152">
        <f t="shared" si="313"/>
        <v>0</v>
      </c>
      <c r="DB152">
        <f t="shared" si="314"/>
        <v>0</v>
      </c>
      <c r="DC152">
        <f t="shared" si="315"/>
        <v>0</v>
      </c>
      <c r="DD152" s="11">
        <v>1961</v>
      </c>
      <c r="DE152">
        <f t="shared" si="316"/>
        <v>0</v>
      </c>
      <c r="DF152">
        <f t="shared" si="317"/>
        <v>0</v>
      </c>
      <c r="DG152">
        <f t="shared" si="318"/>
        <v>0</v>
      </c>
      <c r="DH152">
        <f t="shared" si="319"/>
        <v>0</v>
      </c>
      <c r="DI152">
        <f t="shared" si="320"/>
        <v>0</v>
      </c>
      <c r="DJ152">
        <f t="shared" si="321"/>
        <v>0</v>
      </c>
      <c r="DK152">
        <f t="shared" si="322"/>
        <v>0</v>
      </c>
      <c r="DL152">
        <f t="shared" si="323"/>
        <v>0</v>
      </c>
      <c r="DM152">
        <f t="shared" si="324"/>
        <v>0</v>
      </c>
      <c r="DN152">
        <f t="shared" si="325"/>
        <v>0</v>
      </c>
      <c r="DO152">
        <f t="shared" si="326"/>
        <v>0</v>
      </c>
      <c r="DP152">
        <f t="shared" si="327"/>
        <v>0</v>
      </c>
      <c r="DQ152">
        <f t="shared" si="328"/>
        <v>0</v>
      </c>
      <c r="DR152">
        <f t="shared" si="329"/>
        <v>0</v>
      </c>
      <c r="DS152">
        <f t="shared" si="330"/>
        <v>0</v>
      </c>
      <c r="DT152">
        <f t="shared" si="331"/>
        <v>0</v>
      </c>
      <c r="DU152">
        <f t="shared" si="332"/>
        <v>0</v>
      </c>
      <c r="DV152">
        <f t="shared" si="333"/>
        <v>0</v>
      </c>
      <c r="DW152">
        <f t="shared" si="334"/>
        <v>0</v>
      </c>
      <c r="DX152">
        <f t="shared" si="335"/>
        <v>0</v>
      </c>
    </row>
    <row r="153" spans="1:128" ht="12.75">
      <c r="A153" s="9">
        <v>1962</v>
      </c>
      <c r="B153" s="30">
        <v>52381008</v>
      </c>
      <c r="C153" s="30">
        <v>2807</v>
      </c>
      <c r="D153" s="30"/>
      <c r="E153" s="30"/>
      <c r="F153" s="30"/>
      <c r="G153" s="30"/>
      <c r="H153" s="30"/>
      <c r="I153" s="30"/>
      <c r="J153" s="30"/>
      <c r="K153" s="30"/>
      <c r="L153" s="30"/>
      <c r="M153" s="30"/>
      <c r="N153" s="30">
        <v>49976192</v>
      </c>
      <c r="O153" s="30">
        <v>3000</v>
      </c>
      <c r="P153" s="30"/>
      <c r="Q153" s="30"/>
      <c r="R153" s="33">
        <f t="shared" si="338"/>
        <v>52381008</v>
      </c>
      <c r="S153" s="33">
        <f t="shared" si="339"/>
        <v>3000</v>
      </c>
      <c r="T153" s="43">
        <f t="shared" si="251"/>
        <v>100</v>
      </c>
      <c r="U153" s="43">
        <f t="shared" si="252"/>
        <v>93.56666666666666</v>
      </c>
      <c r="V153" s="43">
        <f t="shared" si="336"/>
        <v>96.78333333333333</v>
      </c>
      <c r="W153" s="43"/>
      <c r="X153" s="43"/>
      <c r="Y153" s="43"/>
      <c r="Z153" s="43"/>
      <c r="AA153" s="43"/>
      <c r="AB153" s="43"/>
      <c r="AC153" s="43"/>
      <c r="AD153" s="43"/>
      <c r="AE153" s="43"/>
      <c r="AF153" s="43"/>
      <c r="AG153" s="43"/>
      <c r="AH153" s="43"/>
      <c r="AI153" s="43"/>
      <c r="AJ153" s="43"/>
      <c r="AK153" s="43"/>
      <c r="AL153" s="43">
        <f t="shared" si="340"/>
        <v>95.40899251117885</v>
      </c>
      <c r="AM153" s="43">
        <f t="shared" si="341"/>
        <v>100</v>
      </c>
      <c r="AN153" s="43">
        <f t="shared" si="342"/>
        <v>97.70449625558942</v>
      </c>
      <c r="AO153" s="43"/>
      <c r="AP153" s="43"/>
      <c r="AQ153" s="43"/>
      <c r="AS153" s="11">
        <v>1962</v>
      </c>
      <c r="AT153" s="28"/>
      <c r="AU153" s="28"/>
      <c r="AV153" s="28"/>
      <c r="AW153" s="28"/>
      <c r="AX153" s="28"/>
      <c r="AY153" s="28"/>
      <c r="AZ153" s="28"/>
      <c r="BA153" s="28"/>
      <c r="BB153" s="28"/>
      <c r="BC153" s="28"/>
      <c r="BD153" s="28"/>
      <c r="BE153" s="28"/>
      <c r="BF153" s="28"/>
      <c r="BG153" s="28"/>
      <c r="BH153" s="28"/>
      <c r="BI153" s="28">
        <f t="shared" si="337"/>
        <v>1.009517784628098</v>
      </c>
      <c r="BJ153" s="28"/>
      <c r="BK153" s="28"/>
      <c r="BL153" s="28"/>
      <c r="BM153" s="28"/>
      <c r="BN153" s="11">
        <v>1962</v>
      </c>
      <c r="BO153">
        <f t="shared" si="295"/>
        <v>0</v>
      </c>
      <c r="BP153">
        <f t="shared" si="276"/>
        <v>0</v>
      </c>
      <c r="BQ153">
        <f t="shared" si="277"/>
        <v>0</v>
      </c>
      <c r="BR153">
        <f t="shared" si="278"/>
        <v>0</v>
      </c>
      <c r="BS153">
        <f t="shared" si="279"/>
        <v>0</v>
      </c>
      <c r="BT153">
        <f t="shared" si="280"/>
        <v>0</v>
      </c>
      <c r="BU153">
        <f t="shared" si="281"/>
        <v>0</v>
      </c>
      <c r="BV153">
        <f t="shared" si="282"/>
        <v>0</v>
      </c>
      <c r="BW153">
        <f t="shared" si="283"/>
        <v>0</v>
      </c>
      <c r="BX153">
        <f t="shared" si="284"/>
        <v>0</v>
      </c>
      <c r="BY153">
        <f t="shared" si="285"/>
        <v>0</v>
      </c>
      <c r="BZ153">
        <f t="shared" si="286"/>
        <v>0</v>
      </c>
      <c r="CA153">
        <f t="shared" si="287"/>
        <v>0</v>
      </c>
      <c r="CB153">
        <f t="shared" si="288"/>
        <v>0</v>
      </c>
      <c r="CC153">
        <f t="shared" si="289"/>
        <v>0</v>
      </c>
      <c r="CD153">
        <f t="shared" si="290"/>
        <v>0</v>
      </c>
      <c r="CE153">
        <f t="shared" si="291"/>
        <v>0</v>
      </c>
      <c r="CF153">
        <f t="shared" si="292"/>
        <v>0</v>
      </c>
      <c r="CG153">
        <f t="shared" si="293"/>
        <v>0</v>
      </c>
      <c r="CH153">
        <f t="shared" si="294"/>
        <v>0</v>
      </c>
      <c r="CI153" s="11">
        <v>1962</v>
      </c>
      <c r="CJ153">
        <f t="shared" si="296"/>
        <v>0</v>
      </c>
      <c r="CK153">
        <f t="shared" si="297"/>
        <v>0</v>
      </c>
      <c r="CL153">
        <f t="shared" si="298"/>
        <v>0</v>
      </c>
      <c r="CM153">
        <f t="shared" si="299"/>
        <v>0</v>
      </c>
      <c r="CN153">
        <f t="shared" si="300"/>
        <v>0</v>
      </c>
      <c r="CO153">
        <f t="shared" si="301"/>
        <v>0</v>
      </c>
      <c r="CP153">
        <f t="shared" si="302"/>
        <v>0</v>
      </c>
      <c r="CQ153">
        <f t="shared" si="303"/>
        <v>0</v>
      </c>
      <c r="CR153">
        <f t="shared" si="304"/>
        <v>0</v>
      </c>
      <c r="CS153">
        <f t="shared" si="305"/>
        <v>0</v>
      </c>
      <c r="CT153">
        <f t="shared" si="306"/>
        <v>0</v>
      </c>
      <c r="CU153">
        <f t="shared" si="307"/>
        <v>0</v>
      </c>
      <c r="CV153">
        <f t="shared" si="308"/>
        <v>0</v>
      </c>
      <c r="CW153">
        <f t="shared" si="309"/>
        <v>0</v>
      </c>
      <c r="CX153">
        <f t="shared" si="310"/>
        <v>0</v>
      </c>
      <c r="CY153">
        <f t="shared" si="311"/>
        <v>0</v>
      </c>
      <c r="CZ153">
        <f t="shared" si="312"/>
        <v>0</v>
      </c>
      <c r="DA153">
        <f t="shared" si="313"/>
        <v>0</v>
      </c>
      <c r="DB153">
        <f t="shared" si="314"/>
        <v>0</v>
      </c>
      <c r="DC153">
        <f t="shared" si="315"/>
        <v>0</v>
      </c>
      <c r="DD153" s="11">
        <v>1962</v>
      </c>
      <c r="DE153">
        <f t="shared" si="316"/>
        <v>0</v>
      </c>
      <c r="DF153">
        <f t="shared" si="317"/>
        <v>0</v>
      </c>
      <c r="DG153">
        <f t="shared" si="318"/>
        <v>0</v>
      </c>
      <c r="DH153">
        <f t="shared" si="319"/>
        <v>0</v>
      </c>
      <c r="DI153">
        <f t="shared" si="320"/>
        <v>0</v>
      </c>
      <c r="DJ153">
        <f t="shared" si="321"/>
        <v>0</v>
      </c>
      <c r="DK153">
        <f t="shared" si="322"/>
        <v>0</v>
      </c>
      <c r="DL153">
        <f t="shared" si="323"/>
        <v>0</v>
      </c>
      <c r="DM153">
        <f t="shared" si="324"/>
        <v>0</v>
      </c>
      <c r="DN153">
        <f t="shared" si="325"/>
        <v>0</v>
      </c>
      <c r="DO153">
        <f t="shared" si="326"/>
        <v>0</v>
      </c>
      <c r="DP153">
        <f t="shared" si="327"/>
        <v>0</v>
      </c>
      <c r="DQ153">
        <f t="shared" si="328"/>
        <v>0</v>
      </c>
      <c r="DR153">
        <f t="shared" si="329"/>
        <v>0</v>
      </c>
      <c r="DS153">
        <f t="shared" si="330"/>
        <v>0</v>
      </c>
      <c r="DT153">
        <f t="shared" si="331"/>
        <v>0</v>
      </c>
      <c r="DU153">
        <f t="shared" si="332"/>
        <v>0</v>
      </c>
      <c r="DV153">
        <f t="shared" si="333"/>
        <v>0</v>
      </c>
      <c r="DW153">
        <f t="shared" si="334"/>
        <v>0</v>
      </c>
      <c r="DX153">
        <f t="shared" si="335"/>
        <v>0</v>
      </c>
    </row>
    <row r="154" spans="1:128" ht="12.75">
      <c r="A154" s="9">
        <v>1963</v>
      </c>
      <c r="B154" s="30">
        <v>52295008</v>
      </c>
      <c r="C154" s="30">
        <v>2700</v>
      </c>
      <c r="D154" s="30"/>
      <c r="E154" s="30"/>
      <c r="F154" s="30"/>
      <c r="G154" s="30"/>
      <c r="H154" s="30"/>
      <c r="I154" s="30"/>
      <c r="J154" s="30"/>
      <c r="K154" s="30"/>
      <c r="L154" s="30"/>
      <c r="M154" s="30"/>
      <c r="N154" s="30">
        <v>47000000</v>
      </c>
      <c r="O154" s="30">
        <v>3110</v>
      </c>
      <c r="P154" s="30"/>
      <c r="Q154" s="30"/>
      <c r="R154" s="33">
        <f t="shared" si="338"/>
        <v>52295008</v>
      </c>
      <c r="S154" s="33">
        <f t="shared" si="339"/>
        <v>3110</v>
      </c>
      <c r="T154" s="43">
        <f t="shared" si="251"/>
        <v>100</v>
      </c>
      <c r="U154" s="43">
        <f t="shared" si="252"/>
        <v>86.81672025723472</v>
      </c>
      <c r="V154" s="43">
        <f t="shared" si="336"/>
        <v>93.40836012861736</v>
      </c>
      <c r="W154" s="43"/>
      <c r="X154" s="43"/>
      <c r="Y154" s="43"/>
      <c r="Z154" s="43"/>
      <c r="AA154" s="43"/>
      <c r="AB154" s="43"/>
      <c r="AC154" s="43"/>
      <c r="AD154" s="43"/>
      <c r="AE154" s="43"/>
      <c r="AF154" s="43"/>
      <c r="AG154" s="43"/>
      <c r="AH154" s="43"/>
      <c r="AI154" s="43"/>
      <c r="AJ154" s="43"/>
      <c r="AK154" s="43"/>
      <c r="AL154" s="43">
        <f t="shared" si="340"/>
        <v>89.87473527109891</v>
      </c>
      <c r="AM154" s="43">
        <f t="shared" si="341"/>
        <v>100</v>
      </c>
      <c r="AN154" s="43">
        <f t="shared" si="342"/>
        <v>94.93736763554946</v>
      </c>
      <c r="AO154" s="43"/>
      <c r="AP154" s="43"/>
      <c r="AQ154" s="43"/>
      <c r="AS154" s="11">
        <v>1963</v>
      </c>
      <c r="AT154" s="28"/>
      <c r="AU154" s="28"/>
      <c r="AV154" s="28"/>
      <c r="AW154" s="28"/>
      <c r="AX154" s="28"/>
      <c r="AY154" s="28"/>
      <c r="AZ154" s="28"/>
      <c r="BA154" s="28"/>
      <c r="BB154" s="28"/>
      <c r="BC154" s="28"/>
      <c r="BD154" s="28"/>
      <c r="BE154" s="28"/>
      <c r="BF154" s="28"/>
      <c r="BG154" s="28"/>
      <c r="BH154" s="28"/>
      <c r="BI154" s="28">
        <f t="shared" si="337"/>
        <v>1.0163690648762782</v>
      </c>
      <c r="BJ154" s="28"/>
      <c r="BK154" s="28"/>
      <c r="BL154" s="28"/>
      <c r="BM154" s="28"/>
      <c r="BN154" s="11">
        <v>1963</v>
      </c>
      <c r="BO154">
        <f t="shared" si="295"/>
        <v>0</v>
      </c>
      <c r="BP154">
        <f t="shared" si="276"/>
        <v>0</v>
      </c>
      <c r="BQ154">
        <f t="shared" si="277"/>
        <v>0</v>
      </c>
      <c r="BR154">
        <f t="shared" si="278"/>
        <v>0</v>
      </c>
      <c r="BS154">
        <f t="shared" si="279"/>
        <v>0</v>
      </c>
      <c r="BT154">
        <f t="shared" si="280"/>
        <v>0</v>
      </c>
      <c r="BU154">
        <f t="shared" si="281"/>
        <v>0</v>
      </c>
      <c r="BV154">
        <f t="shared" si="282"/>
        <v>0</v>
      </c>
      <c r="BW154">
        <f t="shared" si="283"/>
        <v>0</v>
      </c>
      <c r="BX154">
        <f t="shared" si="284"/>
        <v>0</v>
      </c>
      <c r="BY154">
        <f t="shared" si="285"/>
        <v>0</v>
      </c>
      <c r="BZ154">
        <f t="shared" si="286"/>
        <v>0</v>
      </c>
      <c r="CA154">
        <f t="shared" si="287"/>
        <v>0</v>
      </c>
      <c r="CB154">
        <f t="shared" si="288"/>
        <v>0</v>
      </c>
      <c r="CC154">
        <f t="shared" si="289"/>
        <v>0</v>
      </c>
      <c r="CD154">
        <f t="shared" si="290"/>
        <v>0</v>
      </c>
      <c r="CE154">
        <f t="shared" si="291"/>
        <v>0</v>
      </c>
      <c r="CF154">
        <f t="shared" si="292"/>
        <v>0</v>
      </c>
      <c r="CG154">
        <f t="shared" si="293"/>
        <v>0</v>
      </c>
      <c r="CH154">
        <f t="shared" si="294"/>
        <v>0</v>
      </c>
      <c r="CI154" s="11">
        <v>1963</v>
      </c>
      <c r="CJ154">
        <f t="shared" si="296"/>
        <v>0</v>
      </c>
      <c r="CK154">
        <f t="shared" si="297"/>
        <v>0</v>
      </c>
      <c r="CL154">
        <f t="shared" si="298"/>
        <v>0</v>
      </c>
      <c r="CM154">
        <f t="shared" si="299"/>
        <v>0</v>
      </c>
      <c r="CN154">
        <f t="shared" si="300"/>
        <v>0</v>
      </c>
      <c r="CO154">
        <f t="shared" si="301"/>
        <v>0</v>
      </c>
      <c r="CP154">
        <f t="shared" si="302"/>
        <v>0</v>
      </c>
      <c r="CQ154">
        <f t="shared" si="303"/>
        <v>0</v>
      </c>
      <c r="CR154">
        <f t="shared" si="304"/>
        <v>0</v>
      </c>
      <c r="CS154">
        <f t="shared" si="305"/>
        <v>0</v>
      </c>
      <c r="CT154">
        <f t="shared" si="306"/>
        <v>0</v>
      </c>
      <c r="CU154">
        <f t="shared" si="307"/>
        <v>0</v>
      </c>
      <c r="CV154">
        <f t="shared" si="308"/>
        <v>0</v>
      </c>
      <c r="CW154">
        <f t="shared" si="309"/>
        <v>0</v>
      </c>
      <c r="CX154">
        <f t="shared" si="310"/>
        <v>0</v>
      </c>
      <c r="CY154">
        <f t="shared" si="311"/>
        <v>0</v>
      </c>
      <c r="CZ154">
        <f t="shared" si="312"/>
        <v>0</v>
      </c>
      <c r="DA154">
        <f t="shared" si="313"/>
        <v>0</v>
      </c>
      <c r="DB154">
        <f t="shared" si="314"/>
        <v>0</v>
      </c>
      <c r="DC154">
        <f t="shared" si="315"/>
        <v>0</v>
      </c>
      <c r="DD154" s="11">
        <v>1963</v>
      </c>
      <c r="DE154">
        <f t="shared" si="316"/>
        <v>0</v>
      </c>
      <c r="DF154">
        <f t="shared" si="317"/>
        <v>0</v>
      </c>
      <c r="DG154">
        <f t="shared" si="318"/>
        <v>0</v>
      </c>
      <c r="DH154">
        <f t="shared" si="319"/>
        <v>0</v>
      </c>
      <c r="DI154">
        <f t="shared" si="320"/>
        <v>0</v>
      </c>
      <c r="DJ154">
        <f t="shared" si="321"/>
        <v>0</v>
      </c>
      <c r="DK154">
        <f t="shared" si="322"/>
        <v>0</v>
      </c>
      <c r="DL154">
        <f t="shared" si="323"/>
        <v>0</v>
      </c>
      <c r="DM154">
        <f t="shared" si="324"/>
        <v>0</v>
      </c>
      <c r="DN154">
        <f t="shared" si="325"/>
        <v>0</v>
      </c>
      <c r="DO154">
        <f t="shared" si="326"/>
        <v>0</v>
      </c>
      <c r="DP154">
        <f t="shared" si="327"/>
        <v>0</v>
      </c>
      <c r="DQ154">
        <f t="shared" si="328"/>
        <v>0</v>
      </c>
      <c r="DR154">
        <f t="shared" si="329"/>
        <v>0</v>
      </c>
      <c r="DS154">
        <f t="shared" si="330"/>
        <v>0</v>
      </c>
      <c r="DT154">
        <f t="shared" si="331"/>
        <v>0</v>
      </c>
      <c r="DU154">
        <f t="shared" si="332"/>
        <v>0</v>
      </c>
      <c r="DV154">
        <f t="shared" si="333"/>
        <v>0</v>
      </c>
      <c r="DW154">
        <f t="shared" si="334"/>
        <v>0</v>
      </c>
      <c r="DX154">
        <f t="shared" si="335"/>
        <v>0</v>
      </c>
    </row>
    <row r="155" spans="1:128" ht="12.75">
      <c r="A155" s="9">
        <v>1964</v>
      </c>
      <c r="B155" s="30">
        <v>51213008</v>
      </c>
      <c r="C155" s="30">
        <v>2687</v>
      </c>
      <c r="D155" s="30"/>
      <c r="E155" s="30"/>
      <c r="F155" s="30"/>
      <c r="G155" s="30"/>
      <c r="H155" s="30"/>
      <c r="I155" s="30"/>
      <c r="J155" s="30"/>
      <c r="K155" s="30"/>
      <c r="L155" s="30"/>
      <c r="M155" s="30"/>
      <c r="N155" s="30">
        <v>47000000</v>
      </c>
      <c r="O155" s="30">
        <v>3110</v>
      </c>
      <c r="P155" s="30"/>
      <c r="Q155" s="30"/>
      <c r="R155" s="33">
        <f t="shared" si="338"/>
        <v>51213008</v>
      </c>
      <c r="S155" s="33">
        <f t="shared" si="339"/>
        <v>3110</v>
      </c>
      <c r="T155" s="43">
        <f t="shared" si="251"/>
        <v>100</v>
      </c>
      <c r="U155" s="43">
        <f t="shared" si="252"/>
        <v>86.39871382636656</v>
      </c>
      <c r="V155" s="43">
        <f t="shared" si="336"/>
        <v>93.19935691318328</v>
      </c>
      <c r="W155" s="43"/>
      <c r="X155" s="43"/>
      <c r="Y155" s="43"/>
      <c r="Z155" s="43"/>
      <c r="AA155" s="43"/>
      <c r="AB155" s="43"/>
      <c r="AC155" s="43"/>
      <c r="AD155" s="43"/>
      <c r="AE155" s="43"/>
      <c r="AF155" s="43"/>
      <c r="AG155" s="43"/>
      <c r="AH155" s="43"/>
      <c r="AI155" s="43"/>
      <c r="AJ155" s="43"/>
      <c r="AK155" s="43"/>
      <c r="AL155" s="43">
        <f t="shared" si="340"/>
        <v>91.7735587802224</v>
      </c>
      <c r="AM155" s="43">
        <f t="shared" si="341"/>
        <v>100</v>
      </c>
      <c r="AN155" s="43">
        <f t="shared" si="342"/>
        <v>95.8867793901112</v>
      </c>
      <c r="AO155" s="43"/>
      <c r="AP155" s="43"/>
      <c r="AQ155" s="43"/>
      <c r="AS155" s="11">
        <v>1964</v>
      </c>
      <c r="AT155" s="28"/>
      <c r="AU155" s="28"/>
      <c r="AV155" s="28"/>
      <c r="AW155" s="28"/>
      <c r="AX155" s="28"/>
      <c r="AY155" s="28"/>
      <c r="AZ155" s="28"/>
      <c r="BA155" s="28"/>
      <c r="BB155" s="28"/>
      <c r="BC155" s="28"/>
      <c r="BD155" s="28"/>
      <c r="BE155" s="28"/>
      <c r="BF155" s="28"/>
      <c r="BG155" s="28"/>
      <c r="BH155" s="28"/>
      <c r="BI155" s="28">
        <f t="shared" si="337"/>
        <v>1.0288352040822695</v>
      </c>
      <c r="BJ155" s="28"/>
      <c r="BK155" s="28"/>
      <c r="BL155" s="28"/>
      <c r="BM155" s="28"/>
      <c r="BN155" s="11">
        <v>1964</v>
      </c>
      <c r="BO155">
        <f t="shared" si="295"/>
        <v>0</v>
      </c>
      <c r="BP155">
        <f t="shared" si="276"/>
        <v>0</v>
      </c>
      <c r="BQ155">
        <f t="shared" si="277"/>
        <v>0</v>
      </c>
      <c r="BR155">
        <f t="shared" si="278"/>
        <v>0</v>
      </c>
      <c r="BS155">
        <f t="shared" si="279"/>
        <v>0</v>
      </c>
      <c r="BT155">
        <f t="shared" si="280"/>
        <v>0</v>
      </c>
      <c r="BU155">
        <f t="shared" si="281"/>
        <v>0</v>
      </c>
      <c r="BV155">
        <f t="shared" si="282"/>
        <v>0</v>
      </c>
      <c r="BW155">
        <f t="shared" si="283"/>
        <v>0</v>
      </c>
      <c r="BX155">
        <f t="shared" si="284"/>
        <v>0</v>
      </c>
      <c r="BY155">
        <f t="shared" si="285"/>
        <v>0</v>
      </c>
      <c r="BZ155">
        <f t="shared" si="286"/>
        <v>0</v>
      </c>
      <c r="CA155">
        <f t="shared" si="287"/>
        <v>0</v>
      </c>
      <c r="CB155">
        <f t="shared" si="288"/>
        <v>0</v>
      </c>
      <c r="CC155">
        <f t="shared" si="289"/>
        <v>0</v>
      </c>
      <c r="CD155">
        <f t="shared" si="290"/>
        <v>0</v>
      </c>
      <c r="CE155">
        <f t="shared" si="291"/>
        <v>0</v>
      </c>
      <c r="CF155">
        <f t="shared" si="292"/>
        <v>0</v>
      </c>
      <c r="CG155">
        <f t="shared" si="293"/>
        <v>0</v>
      </c>
      <c r="CH155">
        <f t="shared" si="294"/>
        <v>0</v>
      </c>
      <c r="CI155" s="11">
        <v>1964</v>
      </c>
      <c r="CJ155">
        <f t="shared" si="296"/>
        <v>0</v>
      </c>
      <c r="CK155">
        <f t="shared" si="297"/>
        <v>0</v>
      </c>
      <c r="CL155">
        <f t="shared" si="298"/>
        <v>0</v>
      </c>
      <c r="CM155">
        <f t="shared" si="299"/>
        <v>0</v>
      </c>
      <c r="CN155">
        <f t="shared" si="300"/>
        <v>0</v>
      </c>
      <c r="CO155">
        <f t="shared" si="301"/>
        <v>0</v>
      </c>
      <c r="CP155">
        <f t="shared" si="302"/>
        <v>0</v>
      </c>
      <c r="CQ155">
        <f t="shared" si="303"/>
        <v>0</v>
      </c>
      <c r="CR155">
        <f t="shared" si="304"/>
        <v>0</v>
      </c>
      <c r="CS155">
        <f t="shared" si="305"/>
        <v>0</v>
      </c>
      <c r="CT155">
        <f t="shared" si="306"/>
        <v>0</v>
      </c>
      <c r="CU155">
        <f t="shared" si="307"/>
        <v>0</v>
      </c>
      <c r="CV155">
        <f t="shared" si="308"/>
        <v>0</v>
      </c>
      <c r="CW155">
        <f t="shared" si="309"/>
        <v>0</v>
      </c>
      <c r="CX155">
        <f t="shared" si="310"/>
        <v>0</v>
      </c>
      <c r="CY155">
        <f t="shared" si="311"/>
        <v>0</v>
      </c>
      <c r="CZ155">
        <f t="shared" si="312"/>
        <v>0</v>
      </c>
      <c r="DA155">
        <f t="shared" si="313"/>
        <v>0</v>
      </c>
      <c r="DB155">
        <f t="shared" si="314"/>
        <v>0</v>
      </c>
      <c r="DC155">
        <f t="shared" si="315"/>
        <v>0</v>
      </c>
      <c r="DD155" s="11">
        <v>1964</v>
      </c>
      <c r="DE155">
        <f t="shared" si="316"/>
        <v>0</v>
      </c>
      <c r="DF155">
        <f t="shared" si="317"/>
        <v>0</v>
      </c>
      <c r="DG155">
        <f t="shared" si="318"/>
        <v>0</v>
      </c>
      <c r="DH155">
        <f t="shared" si="319"/>
        <v>0</v>
      </c>
      <c r="DI155">
        <f t="shared" si="320"/>
        <v>0</v>
      </c>
      <c r="DJ155">
        <f t="shared" si="321"/>
        <v>0</v>
      </c>
      <c r="DK155">
        <f t="shared" si="322"/>
        <v>0</v>
      </c>
      <c r="DL155">
        <f t="shared" si="323"/>
        <v>0</v>
      </c>
      <c r="DM155">
        <f t="shared" si="324"/>
        <v>0</v>
      </c>
      <c r="DN155">
        <f t="shared" si="325"/>
        <v>0</v>
      </c>
      <c r="DO155">
        <f t="shared" si="326"/>
        <v>0</v>
      </c>
      <c r="DP155">
        <f t="shared" si="327"/>
        <v>0</v>
      </c>
      <c r="DQ155">
        <f t="shared" si="328"/>
        <v>0</v>
      </c>
      <c r="DR155">
        <f t="shared" si="329"/>
        <v>0</v>
      </c>
      <c r="DS155">
        <f t="shared" si="330"/>
        <v>0</v>
      </c>
      <c r="DT155">
        <f t="shared" si="331"/>
        <v>0</v>
      </c>
      <c r="DU155">
        <f t="shared" si="332"/>
        <v>0</v>
      </c>
      <c r="DV155">
        <f t="shared" si="333"/>
        <v>0</v>
      </c>
      <c r="DW155">
        <f t="shared" si="334"/>
        <v>0</v>
      </c>
      <c r="DX155">
        <f t="shared" si="335"/>
        <v>0</v>
      </c>
    </row>
    <row r="156" spans="1:128" ht="12.75">
      <c r="A156" s="9">
        <v>1965</v>
      </c>
      <c r="B156" s="30">
        <v>51827008</v>
      </c>
      <c r="C156" s="30">
        <v>2660</v>
      </c>
      <c r="D156" s="30"/>
      <c r="E156" s="30"/>
      <c r="F156" s="30"/>
      <c r="G156" s="30"/>
      <c r="H156" s="30"/>
      <c r="I156" s="30"/>
      <c r="J156" s="30"/>
      <c r="K156" s="30"/>
      <c r="L156" s="30"/>
      <c r="M156" s="30"/>
      <c r="N156" s="30">
        <v>46000000</v>
      </c>
      <c r="O156" s="30">
        <v>2780</v>
      </c>
      <c r="P156" s="30"/>
      <c r="Q156" s="30"/>
      <c r="R156" s="33">
        <f t="shared" si="338"/>
        <v>51827008</v>
      </c>
      <c r="S156" s="33">
        <f t="shared" si="339"/>
        <v>2780</v>
      </c>
      <c r="T156" s="43">
        <f t="shared" si="251"/>
        <v>100</v>
      </c>
      <c r="U156" s="43">
        <f t="shared" si="252"/>
        <v>95.68345323741008</v>
      </c>
      <c r="V156" s="43">
        <f t="shared" si="336"/>
        <v>97.84172661870504</v>
      </c>
      <c r="W156" s="43"/>
      <c r="X156" s="43"/>
      <c r="Y156" s="43"/>
      <c r="Z156" s="43"/>
      <c r="AA156" s="43"/>
      <c r="AB156" s="43"/>
      <c r="AC156" s="43"/>
      <c r="AD156" s="43"/>
      <c r="AE156" s="43"/>
      <c r="AF156" s="43"/>
      <c r="AG156" s="43"/>
      <c r="AH156" s="43"/>
      <c r="AI156" s="43"/>
      <c r="AJ156" s="43"/>
      <c r="AK156" s="43"/>
      <c r="AL156" s="43">
        <f t="shared" si="340"/>
        <v>88.75681189236315</v>
      </c>
      <c r="AM156" s="43">
        <f t="shared" si="341"/>
        <v>100</v>
      </c>
      <c r="AN156" s="43">
        <f t="shared" si="342"/>
        <v>94.37840594618157</v>
      </c>
      <c r="AO156" s="43"/>
      <c r="AP156" s="43"/>
      <c r="AQ156" s="43"/>
      <c r="AS156" s="11">
        <v>1965</v>
      </c>
      <c r="AT156" s="28"/>
      <c r="AU156" s="28"/>
      <c r="AV156" s="28"/>
      <c r="AW156" s="28"/>
      <c r="AX156" s="28"/>
      <c r="AY156" s="28"/>
      <c r="AZ156" s="28"/>
      <c r="BA156" s="28"/>
      <c r="BB156" s="28"/>
      <c r="BC156" s="28"/>
      <c r="BD156" s="28"/>
      <c r="BE156" s="28"/>
      <c r="BF156" s="28"/>
      <c r="BG156" s="28"/>
      <c r="BH156" s="28"/>
      <c r="BI156" s="28">
        <f t="shared" si="337"/>
        <v>1.0366961132454218</v>
      </c>
      <c r="BJ156" s="28"/>
      <c r="BK156" s="28"/>
      <c r="BL156" s="28"/>
      <c r="BM156" s="28"/>
      <c r="BN156" s="11">
        <v>1965</v>
      </c>
      <c r="BO156">
        <f t="shared" si="295"/>
        <v>0</v>
      </c>
      <c r="BP156">
        <f t="shared" si="276"/>
        <v>0</v>
      </c>
      <c r="BQ156">
        <f t="shared" si="277"/>
        <v>0</v>
      </c>
      <c r="BR156">
        <f t="shared" si="278"/>
        <v>0</v>
      </c>
      <c r="BS156">
        <f t="shared" si="279"/>
        <v>0</v>
      </c>
      <c r="BT156">
        <f t="shared" si="280"/>
        <v>0</v>
      </c>
      <c r="BU156">
        <f t="shared" si="281"/>
        <v>0</v>
      </c>
      <c r="BV156">
        <f t="shared" si="282"/>
        <v>0</v>
      </c>
      <c r="BW156">
        <f t="shared" si="283"/>
        <v>0</v>
      </c>
      <c r="BX156">
        <f t="shared" si="284"/>
        <v>0</v>
      </c>
      <c r="BY156">
        <f t="shared" si="285"/>
        <v>0</v>
      </c>
      <c r="BZ156">
        <f t="shared" si="286"/>
        <v>0</v>
      </c>
      <c r="CA156">
        <f t="shared" si="287"/>
        <v>0</v>
      </c>
      <c r="CB156">
        <f t="shared" si="288"/>
        <v>0</v>
      </c>
      <c r="CC156">
        <f t="shared" si="289"/>
        <v>0</v>
      </c>
      <c r="CD156">
        <f t="shared" si="290"/>
        <v>0</v>
      </c>
      <c r="CE156">
        <f t="shared" si="291"/>
        <v>0</v>
      </c>
      <c r="CF156">
        <f t="shared" si="292"/>
        <v>0</v>
      </c>
      <c r="CG156">
        <f t="shared" si="293"/>
        <v>0</v>
      </c>
      <c r="CH156">
        <f t="shared" si="294"/>
        <v>0</v>
      </c>
      <c r="CI156" s="11">
        <v>1965</v>
      </c>
      <c r="CJ156">
        <f t="shared" si="296"/>
        <v>0</v>
      </c>
      <c r="CK156">
        <f t="shared" si="297"/>
        <v>0</v>
      </c>
      <c r="CL156">
        <f t="shared" si="298"/>
        <v>0</v>
      </c>
      <c r="CM156">
        <f t="shared" si="299"/>
        <v>0</v>
      </c>
      <c r="CN156">
        <f t="shared" si="300"/>
        <v>0</v>
      </c>
      <c r="CO156">
        <f t="shared" si="301"/>
        <v>0</v>
      </c>
      <c r="CP156">
        <f t="shared" si="302"/>
        <v>0</v>
      </c>
      <c r="CQ156">
        <f t="shared" si="303"/>
        <v>0</v>
      </c>
      <c r="CR156">
        <f t="shared" si="304"/>
        <v>0</v>
      </c>
      <c r="CS156">
        <f t="shared" si="305"/>
        <v>0</v>
      </c>
      <c r="CT156">
        <f t="shared" si="306"/>
        <v>0</v>
      </c>
      <c r="CU156">
        <f t="shared" si="307"/>
        <v>0</v>
      </c>
      <c r="CV156">
        <f t="shared" si="308"/>
        <v>0</v>
      </c>
      <c r="CW156">
        <f t="shared" si="309"/>
        <v>0</v>
      </c>
      <c r="CX156">
        <f t="shared" si="310"/>
        <v>0</v>
      </c>
      <c r="CY156">
        <f t="shared" si="311"/>
        <v>0</v>
      </c>
      <c r="CZ156">
        <f t="shared" si="312"/>
        <v>0</v>
      </c>
      <c r="DA156">
        <f t="shared" si="313"/>
        <v>0</v>
      </c>
      <c r="DB156">
        <f t="shared" si="314"/>
        <v>0</v>
      </c>
      <c r="DC156">
        <f t="shared" si="315"/>
        <v>0</v>
      </c>
      <c r="DD156" s="11">
        <v>1965</v>
      </c>
      <c r="DE156">
        <f t="shared" si="316"/>
        <v>0</v>
      </c>
      <c r="DF156">
        <f t="shared" si="317"/>
        <v>0</v>
      </c>
      <c r="DG156">
        <f t="shared" si="318"/>
        <v>0</v>
      </c>
      <c r="DH156">
        <f t="shared" si="319"/>
        <v>0</v>
      </c>
      <c r="DI156">
        <f t="shared" si="320"/>
        <v>0</v>
      </c>
      <c r="DJ156">
        <f t="shared" si="321"/>
        <v>0</v>
      </c>
      <c r="DK156">
        <f t="shared" si="322"/>
        <v>0</v>
      </c>
      <c r="DL156">
        <f t="shared" si="323"/>
        <v>0</v>
      </c>
      <c r="DM156">
        <f t="shared" si="324"/>
        <v>0</v>
      </c>
      <c r="DN156">
        <f t="shared" si="325"/>
        <v>0</v>
      </c>
      <c r="DO156">
        <f t="shared" si="326"/>
        <v>0</v>
      </c>
      <c r="DP156">
        <f t="shared" si="327"/>
        <v>0</v>
      </c>
      <c r="DQ156">
        <f t="shared" si="328"/>
        <v>0</v>
      </c>
      <c r="DR156">
        <f t="shared" si="329"/>
        <v>0</v>
      </c>
      <c r="DS156">
        <f t="shared" si="330"/>
        <v>0</v>
      </c>
      <c r="DT156">
        <f t="shared" si="331"/>
        <v>0</v>
      </c>
      <c r="DU156">
        <f t="shared" si="332"/>
        <v>0</v>
      </c>
      <c r="DV156">
        <f t="shared" si="333"/>
        <v>0</v>
      </c>
      <c r="DW156">
        <f t="shared" si="334"/>
        <v>0</v>
      </c>
      <c r="DX156">
        <f t="shared" si="335"/>
        <v>0</v>
      </c>
    </row>
    <row r="157" spans="1:128" ht="12.75">
      <c r="A157" s="9">
        <v>1966</v>
      </c>
      <c r="B157" s="30">
        <v>67572000</v>
      </c>
      <c r="C157" s="30">
        <v>3090</v>
      </c>
      <c r="D157" s="30"/>
      <c r="E157" s="30"/>
      <c r="F157" s="30"/>
      <c r="G157" s="30"/>
      <c r="H157" s="30"/>
      <c r="I157" s="30"/>
      <c r="J157" s="30"/>
      <c r="K157" s="30"/>
      <c r="L157" s="30"/>
      <c r="M157" s="30"/>
      <c r="N157" s="30">
        <v>48000000</v>
      </c>
      <c r="O157" s="30">
        <v>3800</v>
      </c>
      <c r="P157" s="30"/>
      <c r="Q157" s="30"/>
      <c r="R157" s="33">
        <f t="shared" si="338"/>
        <v>67572000</v>
      </c>
      <c r="S157" s="33">
        <f t="shared" si="339"/>
        <v>3800</v>
      </c>
      <c r="T157" s="43">
        <f t="shared" si="251"/>
        <v>100</v>
      </c>
      <c r="U157" s="43">
        <f t="shared" si="252"/>
        <v>81.3157894736842</v>
      </c>
      <c r="V157" s="43">
        <f t="shared" si="336"/>
        <v>90.65789473684211</v>
      </c>
      <c r="W157" s="43"/>
      <c r="X157" s="43"/>
      <c r="Y157" s="43"/>
      <c r="Z157" s="43"/>
      <c r="AA157" s="43"/>
      <c r="AB157" s="43"/>
      <c r="AC157" s="43"/>
      <c r="AD157" s="43"/>
      <c r="AE157" s="43"/>
      <c r="AF157" s="43"/>
      <c r="AG157" s="43"/>
      <c r="AH157" s="43"/>
      <c r="AI157" s="43"/>
      <c r="AJ157" s="43"/>
      <c r="AK157" s="43"/>
      <c r="AL157" s="43">
        <f t="shared" si="340"/>
        <v>71.03534008169065</v>
      </c>
      <c r="AM157" s="43">
        <f t="shared" si="341"/>
        <v>100</v>
      </c>
      <c r="AN157" s="43">
        <f t="shared" si="342"/>
        <v>85.51767004084533</v>
      </c>
      <c r="AO157" s="43"/>
      <c r="AP157" s="43"/>
      <c r="AQ157" s="43"/>
      <c r="AS157" s="11">
        <v>1966</v>
      </c>
      <c r="AT157" s="28"/>
      <c r="AU157" s="28"/>
      <c r="AV157" s="28"/>
      <c r="AW157" s="28"/>
      <c r="AX157" s="28"/>
      <c r="AY157" s="28"/>
      <c r="AZ157" s="28"/>
      <c r="BA157" s="28"/>
      <c r="BB157" s="28"/>
      <c r="BC157" s="28"/>
      <c r="BD157" s="28"/>
      <c r="BE157" s="28"/>
      <c r="BF157" s="28"/>
      <c r="BG157" s="28"/>
      <c r="BH157" s="28"/>
      <c r="BI157" s="28">
        <f t="shared" si="337"/>
        <v>1.0601071649115519</v>
      </c>
      <c r="BJ157" s="28"/>
      <c r="BK157" s="28"/>
      <c r="BL157" s="28"/>
      <c r="BM157" s="28"/>
      <c r="BN157" s="11">
        <v>1966</v>
      </c>
      <c r="BO157">
        <f t="shared" si="295"/>
        <v>0</v>
      </c>
      <c r="BP157">
        <f t="shared" si="276"/>
        <v>0</v>
      </c>
      <c r="BQ157">
        <f t="shared" si="277"/>
        <v>0</v>
      </c>
      <c r="BR157">
        <f t="shared" si="278"/>
        <v>0</v>
      </c>
      <c r="BS157">
        <f t="shared" si="279"/>
        <v>0</v>
      </c>
      <c r="BT157">
        <f t="shared" si="280"/>
        <v>0</v>
      </c>
      <c r="BU157">
        <f t="shared" si="281"/>
        <v>0</v>
      </c>
      <c r="BV157">
        <f t="shared" si="282"/>
        <v>0</v>
      </c>
      <c r="BW157">
        <f t="shared" si="283"/>
        <v>0</v>
      </c>
      <c r="BX157">
        <f t="shared" si="284"/>
        <v>0</v>
      </c>
      <c r="BY157">
        <f t="shared" si="285"/>
        <v>0</v>
      </c>
      <c r="BZ157">
        <f t="shared" si="286"/>
        <v>0</v>
      </c>
      <c r="CA157">
        <f t="shared" si="287"/>
        <v>0</v>
      </c>
      <c r="CB157">
        <f t="shared" si="288"/>
        <v>0</v>
      </c>
      <c r="CC157">
        <f t="shared" si="289"/>
        <v>0</v>
      </c>
      <c r="CD157">
        <f t="shared" si="290"/>
        <v>0</v>
      </c>
      <c r="CE157">
        <f t="shared" si="291"/>
        <v>0</v>
      </c>
      <c r="CF157">
        <f t="shared" si="292"/>
        <v>0</v>
      </c>
      <c r="CG157">
        <f t="shared" si="293"/>
        <v>0</v>
      </c>
      <c r="CH157">
        <f t="shared" si="294"/>
        <v>0</v>
      </c>
      <c r="CI157" s="11">
        <v>1966</v>
      </c>
      <c r="CJ157">
        <f t="shared" si="296"/>
        <v>0</v>
      </c>
      <c r="CK157">
        <f t="shared" si="297"/>
        <v>0</v>
      </c>
      <c r="CL157">
        <f t="shared" si="298"/>
        <v>0</v>
      </c>
      <c r="CM157">
        <f t="shared" si="299"/>
        <v>0</v>
      </c>
      <c r="CN157">
        <f t="shared" si="300"/>
        <v>0</v>
      </c>
      <c r="CO157">
        <f t="shared" si="301"/>
        <v>0</v>
      </c>
      <c r="CP157">
        <f t="shared" si="302"/>
        <v>0</v>
      </c>
      <c r="CQ157">
        <f t="shared" si="303"/>
        <v>0</v>
      </c>
      <c r="CR157">
        <f t="shared" si="304"/>
        <v>0</v>
      </c>
      <c r="CS157">
        <f t="shared" si="305"/>
        <v>0</v>
      </c>
      <c r="CT157">
        <f t="shared" si="306"/>
        <v>0</v>
      </c>
      <c r="CU157">
        <f t="shared" si="307"/>
        <v>0</v>
      </c>
      <c r="CV157">
        <f t="shared" si="308"/>
        <v>0</v>
      </c>
      <c r="CW157">
        <f t="shared" si="309"/>
        <v>0</v>
      </c>
      <c r="CX157">
        <f t="shared" si="310"/>
        <v>0</v>
      </c>
      <c r="CY157">
        <f t="shared" si="311"/>
        <v>0</v>
      </c>
      <c r="CZ157">
        <f t="shared" si="312"/>
        <v>0</v>
      </c>
      <c r="DA157">
        <f t="shared" si="313"/>
        <v>0</v>
      </c>
      <c r="DB157">
        <f t="shared" si="314"/>
        <v>0</v>
      </c>
      <c r="DC157">
        <f t="shared" si="315"/>
        <v>0</v>
      </c>
      <c r="DD157" s="11">
        <v>1966</v>
      </c>
      <c r="DE157">
        <f t="shared" si="316"/>
        <v>0</v>
      </c>
      <c r="DF157">
        <f t="shared" si="317"/>
        <v>0</v>
      </c>
      <c r="DG157">
        <f t="shared" si="318"/>
        <v>0</v>
      </c>
      <c r="DH157">
        <f t="shared" si="319"/>
        <v>0</v>
      </c>
      <c r="DI157">
        <f t="shared" si="320"/>
        <v>0</v>
      </c>
      <c r="DJ157">
        <f t="shared" si="321"/>
        <v>0</v>
      </c>
      <c r="DK157">
        <f t="shared" si="322"/>
        <v>0</v>
      </c>
      <c r="DL157">
        <f t="shared" si="323"/>
        <v>0</v>
      </c>
      <c r="DM157">
        <f t="shared" si="324"/>
        <v>0</v>
      </c>
      <c r="DN157">
        <f t="shared" si="325"/>
        <v>0</v>
      </c>
      <c r="DO157">
        <f t="shared" si="326"/>
        <v>0</v>
      </c>
      <c r="DP157">
        <f t="shared" si="327"/>
        <v>0</v>
      </c>
      <c r="DQ157">
        <f t="shared" si="328"/>
        <v>0</v>
      </c>
      <c r="DR157">
        <f t="shared" si="329"/>
        <v>0</v>
      </c>
      <c r="DS157">
        <f t="shared" si="330"/>
        <v>0</v>
      </c>
      <c r="DT157">
        <f t="shared" si="331"/>
        <v>0</v>
      </c>
      <c r="DU157">
        <f t="shared" si="332"/>
        <v>0</v>
      </c>
      <c r="DV157">
        <f t="shared" si="333"/>
        <v>0</v>
      </c>
      <c r="DW157">
        <f t="shared" si="334"/>
        <v>0</v>
      </c>
      <c r="DX157">
        <f t="shared" si="335"/>
        <v>0</v>
      </c>
    </row>
    <row r="158" spans="1:128" ht="12.75">
      <c r="A158" s="9">
        <v>1967</v>
      </c>
      <c r="B158" s="30">
        <v>75448000</v>
      </c>
      <c r="C158" s="30">
        <v>3380</v>
      </c>
      <c r="D158" s="30"/>
      <c r="E158" s="30"/>
      <c r="F158" s="30"/>
      <c r="G158" s="30"/>
      <c r="H158" s="30"/>
      <c r="I158" s="30"/>
      <c r="J158" s="30"/>
      <c r="K158" s="30"/>
      <c r="L158" s="30"/>
      <c r="M158" s="30"/>
      <c r="N158" s="30">
        <v>52000000</v>
      </c>
      <c r="O158" s="30">
        <v>3900</v>
      </c>
      <c r="P158" s="30"/>
      <c r="Q158" s="30"/>
      <c r="R158" s="33">
        <f t="shared" si="338"/>
        <v>75448000</v>
      </c>
      <c r="S158" s="33">
        <f t="shared" si="339"/>
        <v>3900</v>
      </c>
      <c r="T158" s="43">
        <f t="shared" si="251"/>
        <v>100</v>
      </c>
      <c r="U158" s="43">
        <f t="shared" si="252"/>
        <v>86.66666666666667</v>
      </c>
      <c r="V158" s="43">
        <f t="shared" si="336"/>
        <v>93.33333333333334</v>
      </c>
      <c r="W158" s="43"/>
      <c r="X158" s="43"/>
      <c r="Y158" s="43"/>
      <c r="Z158" s="43"/>
      <c r="AA158" s="43"/>
      <c r="AB158" s="43"/>
      <c r="AC158" s="43"/>
      <c r="AD158" s="43"/>
      <c r="AE158" s="43"/>
      <c r="AF158" s="43"/>
      <c r="AG158" s="43"/>
      <c r="AH158" s="43"/>
      <c r="AI158" s="43"/>
      <c r="AJ158" s="43"/>
      <c r="AK158" s="43"/>
      <c r="AL158" s="43">
        <f t="shared" si="340"/>
        <v>68.92164139539815</v>
      </c>
      <c r="AM158" s="43">
        <f t="shared" si="341"/>
        <v>100</v>
      </c>
      <c r="AN158" s="43">
        <f t="shared" si="342"/>
        <v>84.46082069769908</v>
      </c>
      <c r="AO158" s="43"/>
      <c r="AP158" s="43"/>
      <c r="AQ158" s="43"/>
      <c r="AS158" s="11">
        <v>1967</v>
      </c>
      <c r="AT158" s="28"/>
      <c r="AU158" s="28"/>
      <c r="AV158" s="28"/>
      <c r="AW158" s="28"/>
      <c r="AX158" s="28"/>
      <c r="AY158" s="28"/>
      <c r="AZ158" s="28"/>
      <c r="BA158" s="28"/>
      <c r="BB158" s="28"/>
      <c r="BC158" s="28"/>
      <c r="BD158" s="28"/>
      <c r="BE158" s="28"/>
      <c r="BF158" s="28"/>
      <c r="BG158" s="28"/>
      <c r="BH158" s="28"/>
      <c r="BI158" s="28">
        <f t="shared" si="337"/>
        <v>1.1050488565271066</v>
      </c>
      <c r="BJ158" s="28"/>
      <c r="BK158" s="28"/>
      <c r="BL158" s="28"/>
      <c r="BM158" s="28"/>
      <c r="BN158" s="11">
        <v>1967</v>
      </c>
      <c r="BO158">
        <f t="shared" si="295"/>
        <v>0</v>
      </c>
      <c r="BP158">
        <f t="shared" si="276"/>
        <v>0</v>
      </c>
      <c r="BQ158">
        <f t="shared" si="277"/>
        <v>0</v>
      </c>
      <c r="BR158">
        <f t="shared" si="278"/>
        <v>0</v>
      </c>
      <c r="BS158">
        <f t="shared" si="279"/>
        <v>0</v>
      </c>
      <c r="BT158">
        <f t="shared" si="280"/>
        <v>0</v>
      </c>
      <c r="BU158">
        <f t="shared" si="281"/>
        <v>0</v>
      </c>
      <c r="BV158">
        <f t="shared" si="282"/>
        <v>0</v>
      </c>
      <c r="BW158">
        <f t="shared" si="283"/>
        <v>0</v>
      </c>
      <c r="BX158">
        <f t="shared" si="284"/>
        <v>0</v>
      </c>
      <c r="BY158">
        <f t="shared" si="285"/>
        <v>0</v>
      </c>
      <c r="BZ158">
        <f t="shared" si="286"/>
        <v>0</v>
      </c>
      <c r="CA158">
        <f t="shared" si="287"/>
        <v>0</v>
      </c>
      <c r="CB158">
        <f t="shared" si="288"/>
        <v>0</v>
      </c>
      <c r="CC158">
        <f t="shared" si="289"/>
        <v>0</v>
      </c>
      <c r="CD158">
        <f t="shared" si="290"/>
        <v>0</v>
      </c>
      <c r="CE158">
        <f t="shared" si="291"/>
        <v>0</v>
      </c>
      <c r="CF158">
        <f t="shared" si="292"/>
        <v>0</v>
      </c>
      <c r="CG158">
        <f t="shared" si="293"/>
        <v>0</v>
      </c>
      <c r="CH158">
        <f t="shared" si="294"/>
        <v>0</v>
      </c>
      <c r="CI158" s="11">
        <v>1967</v>
      </c>
      <c r="CJ158">
        <f t="shared" si="296"/>
        <v>0</v>
      </c>
      <c r="CK158">
        <f t="shared" si="297"/>
        <v>0</v>
      </c>
      <c r="CL158">
        <f t="shared" si="298"/>
        <v>0</v>
      </c>
      <c r="CM158">
        <f t="shared" si="299"/>
        <v>0</v>
      </c>
      <c r="CN158">
        <f t="shared" si="300"/>
        <v>0</v>
      </c>
      <c r="CO158">
        <f t="shared" si="301"/>
        <v>0</v>
      </c>
      <c r="CP158">
        <f t="shared" si="302"/>
        <v>0</v>
      </c>
      <c r="CQ158">
        <f t="shared" si="303"/>
        <v>0</v>
      </c>
      <c r="CR158">
        <f t="shared" si="304"/>
        <v>0</v>
      </c>
      <c r="CS158">
        <f t="shared" si="305"/>
        <v>0</v>
      </c>
      <c r="CT158">
        <f t="shared" si="306"/>
        <v>0</v>
      </c>
      <c r="CU158">
        <f t="shared" si="307"/>
        <v>0</v>
      </c>
      <c r="CV158">
        <f t="shared" si="308"/>
        <v>0</v>
      </c>
      <c r="CW158">
        <f t="shared" si="309"/>
        <v>0</v>
      </c>
      <c r="CX158">
        <f t="shared" si="310"/>
        <v>0</v>
      </c>
      <c r="CY158">
        <f t="shared" si="311"/>
        <v>0</v>
      </c>
      <c r="CZ158">
        <f t="shared" si="312"/>
        <v>0</v>
      </c>
      <c r="DA158">
        <f t="shared" si="313"/>
        <v>0</v>
      </c>
      <c r="DB158">
        <f t="shared" si="314"/>
        <v>0</v>
      </c>
      <c r="DC158">
        <f t="shared" si="315"/>
        <v>0</v>
      </c>
      <c r="DD158" s="11">
        <v>1967</v>
      </c>
      <c r="DE158">
        <f t="shared" si="316"/>
        <v>0</v>
      </c>
      <c r="DF158">
        <f t="shared" si="317"/>
        <v>0</v>
      </c>
      <c r="DG158">
        <f t="shared" si="318"/>
        <v>0</v>
      </c>
      <c r="DH158">
        <f t="shared" si="319"/>
        <v>0</v>
      </c>
      <c r="DI158">
        <f t="shared" si="320"/>
        <v>0</v>
      </c>
      <c r="DJ158">
        <f t="shared" si="321"/>
        <v>0</v>
      </c>
      <c r="DK158">
        <f t="shared" si="322"/>
        <v>0</v>
      </c>
      <c r="DL158">
        <f t="shared" si="323"/>
        <v>0</v>
      </c>
      <c r="DM158">
        <f t="shared" si="324"/>
        <v>0</v>
      </c>
      <c r="DN158">
        <f t="shared" si="325"/>
        <v>0</v>
      </c>
      <c r="DO158">
        <f t="shared" si="326"/>
        <v>0</v>
      </c>
      <c r="DP158">
        <f t="shared" si="327"/>
        <v>0</v>
      </c>
      <c r="DQ158">
        <f t="shared" si="328"/>
        <v>0</v>
      </c>
      <c r="DR158">
        <f t="shared" si="329"/>
        <v>0</v>
      </c>
      <c r="DS158">
        <f t="shared" si="330"/>
        <v>0</v>
      </c>
      <c r="DT158">
        <f t="shared" si="331"/>
        <v>0</v>
      </c>
      <c r="DU158">
        <f t="shared" si="332"/>
        <v>0</v>
      </c>
      <c r="DV158">
        <f t="shared" si="333"/>
        <v>0</v>
      </c>
      <c r="DW158">
        <f t="shared" si="334"/>
        <v>0</v>
      </c>
      <c r="DX158">
        <f t="shared" si="335"/>
        <v>0</v>
      </c>
    </row>
    <row r="159" spans="1:128" ht="12.75">
      <c r="A159" s="9">
        <v>1968</v>
      </c>
      <c r="B159" s="30">
        <v>80732000</v>
      </c>
      <c r="C159" s="30">
        <v>3550</v>
      </c>
      <c r="D159" s="30"/>
      <c r="E159" s="30"/>
      <c r="F159" s="30"/>
      <c r="G159" s="30"/>
      <c r="H159" s="30"/>
      <c r="I159" s="30"/>
      <c r="J159" s="30"/>
      <c r="K159" s="30"/>
      <c r="L159" s="30"/>
      <c r="M159" s="30"/>
      <c r="N159" s="30">
        <v>62622000</v>
      </c>
      <c r="O159" s="30">
        <v>4100</v>
      </c>
      <c r="P159" s="30"/>
      <c r="Q159" s="30"/>
      <c r="R159" s="33">
        <f t="shared" si="338"/>
        <v>80732000</v>
      </c>
      <c r="S159" s="33">
        <f t="shared" si="339"/>
        <v>4100</v>
      </c>
      <c r="T159" s="43">
        <f t="shared" si="251"/>
        <v>100</v>
      </c>
      <c r="U159" s="43">
        <f t="shared" si="252"/>
        <v>86.58536585365853</v>
      </c>
      <c r="V159" s="43">
        <f t="shared" si="336"/>
        <v>93.29268292682926</v>
      </c>
      <c r="W159" s="43"/>
      <c r="X159" s="43"/>
      <c r="Y159" s="43"/>
      <c r="Z159" s="43"/>
      <c r="AA159" s="43"/>
      <c r="AB159" s="43"/>
      <c r="AC159" s="43"/>
      <c r="AD159" s="43"/>
      <c r="AE159" s="43"/>
      <c r="AF159" s="43"/>
      <c r="AG159" s="43"/>
      <c r="AH159" s="43"/>
      <c r="AI159" s="43"/>
      <c r="AJ159" s="43"/>
      <c r="AK159" s="43"/>
      <c r="AL159" s="43">
        <f t="shared" si="340"/>
        <v>77.56775504137146</v>
      </c>
      <c r="AM159" s="43">
        <f t="shared" si="341"/>
        <v>100</v>
      </c>
      <c r="AN159" s="43">
        <f t="shared" si="342"/>
        <v>88.78387752068573</v>
      </c>
      <c r="AO159" s="43"/>
      <c r="AP159" s="43"/>
      <c r="AQ159" s="43"/>
      <c r="AS159" s="11">
        <v>1968</v>
      </c>
      <c r="AT159" s="28"/>
      <c r="AU159" s="28"/>
      <c r="AV159" s="28"/>
      <c r="AW159" s="28"/>
      <c r="AX159" s="28"/>
      <c r="AY159" s="28"/>
      <c r="AZ159" s="28"/>
      <c r="BA159" s="28"/>
      <c r="BB159" s="28"/>
      <c r="BC159" s="28"/>
      <c r="BD159" s="28"/>
      <c r="BE159" s="28"/>
      <c r="BF159" s="28"/>
      <c r="BG159" s="28"/>
      <c r="BH159" s="28"/>
      <c r="BI159" s="28">
        <f t="shared" si="337"/>
        <v>1.0507840559801302</v>
      </c>
      <c r="BJ159" s="28"/>
      <c r="BK159" s="28"/>
      <c r="BL159" s="28"/>
      <c r="BM159" s="28"/>
      <c r="BN159" s="11">
        <v>1968</v>
      </c>
      <c r="BO159">
        <f t="shared" si="295"/>
        <v>0</v>
      </c>
      <c r="BP159">
        <f t="shared" si="276"/>
        <v>0</v>
      </c>
      <c r="BQ159">
        <f t="shared" si="277"/>
        <v>0</v>
      </c>
      <c r="BR159">
        <f t="shared" si="278"/>
        <v>0</v>
      </c>
      <c r="BS159">
        <f t="shared" si="279"/>
        <v>0</v>
      </c>
      <c r="BT159">
        <f t="shared" si="280"/>
        <v>0</v>
      </c>
      <c r="BU159">
        <f t="shared" si="281"/>
        <v>0</v>
      </c>
      <c r="BV159">
        <f t="shared" si="282"/>
        <v>0</v>
      </c>
      <c r="BW159">
        <f t="shared" si="283"/>
        <v>0</v>
      </c>
      <c r="BX159">
        <f t="shared" si="284"/>
        <v>0</v>
      </c>
      <c r="BY159">
        <f t="shared" si="285"/>
        <v>0</v>
      </c>
      <c r="BZ159">
        <f t="shared" si="286"/>
        <v>0</v>
      </c>
      <c r="CA159">
        <f t="shared" si="287"/>
        <v>0</v>
      </c>
      <c r="CB159">
        <f t="shared" si="288"/>
        <v>0</v>
      </c>
      <c r="CC159">
        <f t="shared" si="289"/>
        <v>0</v>
      </c>
      <c r="CD159">
        <f t="shared" si="290"/>
        <v>0</v>
      </c>
      <c r="CE159">
        <f t="shared" si="291"/>
        <v>0</v>
      </c>
      <c r="CF159">
        <f t="shared" si="292"/>
        <v>0</v>
      </c>
      <c r="CG159">
        <f t="shared" si="293"/>
        <v>0</v>
      </c>
      <c r="CH159">
        <f t="shared" si="294"/>
        <v>0</v>
      </c>
      <c r="CI159" s="11">
        <v>1968</v>
      </c>
      <c r="CJ159">
        <f t="shared" si="296"/>
        <v>0</v>
      </c>
      <c r="CK159">
        <f t="shared" si="297"/>
        <v>0</v>
      </c>
      <c r="CL159">
        <f t="shared" si="298"/>
        <v>0</v>
      </c>
      <c r="CM159">
        <f t="shared" si="299"/>
        <v>0</v>
      </c>
      <c r="CN159">
        <f t="shared" si="300"/>
        <v>0</v>
      </c>
      <c r="CO159">
        <f t="shared" si="301"/>
        <v>0</v>
      </c>
      <c r="CP159">
        <f t="shared" si="302"/>
        <v>0</v>
      </c>
      <c r="CQ159">
        <f t="shared" si="303"/>
        <v>0</v>
      </c>
      <c r="CR159">
        <f t="shared" si="304"/>
        <v>0</v>
      </c>
      <c r="CS159">
        <f t="shared" si="305"/>
        <v>0</v>
      </c>
      <c r="CT159">
        <f t="shared" si="306"/>
        <v>0</v>
      </c>
      <c r="CU159">
        <f t="shared" si="307"/>
        <v>0</v>
      </c>
      <c r="CV159">
        <f t="shared" si="308"/>
        <v>0</v>
      </c>
      <c r="CW159">
        <f t="shared" si="309"/>
        <v>0</v>
      </c>
      <c r="CX159">
        <f t="shared" si="310"/>
        <v>0</v>
      </c>
      <c r="CY159">
        <f t="shared" si="311"/>
        <v>0</v>
      </c>
      <c r="CZ159">
        <f t="shared" si="312"/>
        <v>0</v>
      </c>
      <c r="DA159">
        <f t="shared" si="313"/>
        <v>0</v>
      </c>
      <c r="DB159">
        <f t="shared" si="314"/>
        <v>0</v>
      </c>
      <c r="DC159">
        <f t="shared" si="315"/>
        <v>0</v>
      </c>
      <c r="DD159" s="11">
        <v>1968</v>
      </c>
      <c r="DE159">
        <f t="shared" si="316"/>
        <v>0</v>
      </c>
      <c r="DF159">
        <f t="shared" si="317"/>
        <v>0</v>
      </c>
      <c r="DG159">
        <f t="shared" si="318"/>
        <v>0</v>
      </c>
      <c r="DH159">
        <f t="shared" si="319"/>
        <v>0</v>
      </c>
      <c r="DI159">
        <f t="shared" si="320"/>
        <v>0</v>
      </c>
      <c r="DJ159">
        <f t="shared" si="321"/>
        <v>0</v>
      </c>
      <c r="DK159">
        <f t="shared" si="322"/>
        <v>0</v>
      </c>
      <c r="DL159">
        <f t="shared" si="323"/>
        <v>0</v>
      </c>
      <c r="DM159">
        <f t="shared" si="324"/>
        <v>0</v>
      </c>
      <c r="DN159">
        <f t="shared" si="325"/>
        <v>0</v>
      </c>
      <c r="DO159">
        <f t="shared" si="326"/>
        <v>0</v>
      </c>
      <c r="DP159">
        <f t="shared" si="327"/>
        <v>0</v>
      </c>
      <c r="DQ159">
        <f t="shared" si="328"/>
        <v>0</v>
      </c>
      <c r="DR159">
        <f t="shared" si="329"/>
        <v>0</v>
      </c>
      <c r="DS159">
        <f t="shared" si="330"/>
        <v>0</v>
      </c>
      <c r="DT159">
        <f t="shared" si="331"/>
        <v>0</v>
      </c>
      <c r="DU159">
        <f t="shared" si="332"/>
        <v>0</v>
      </c>
      <c r="DV159">
        <f t="shared" si="333"/>
        <v>0</v>
      </c>
      <c r="DW159">
        <f t="shared" si="334"/>
        <v>0</v>
      </c>
      <c r="DX159">
        <f t="shared" si="335"/>
        <v>0</v>
      </c>
    </row>
    <row r="160" spans="1:128" ht="12.75">
      <c r="A160" s="9">
        <v>1969</v>
      </c>
      <c r="B160" s="30">
        <v>81446000</v>
      </c>
      <c r="C160" s="30">
        <v>3460</v>
      </c>
      <c r="D160" s="30"/>
      <c r="E160" s="30"/>
      <c r="F160" s="30"/>
      <c r="G160" s="30"/>
      <c r="H160" s="30"/>
      <c r="I160" s="30"/>
      <c r="J160" s="30"/>
      <c r="K160" s="30"/>
      <c r="L160" s="30"/>
      <c r="M160" s="30"/>
      <c r="N160" s="30">
        <v>68053000</v>
      </c>
      <c r="O160" s="30">
        <v>4200</v>
      </c>
      <c r="P160" s="30"/>
      <c r="Q160" s="30"/>
      <c r="R160" s="33">
        <f t="shared" si="338"/>
        <v>81446000</v>
      </c>
      <c r="S160" s="33">
        <f t="shared" si="339"/>
        <v>4200</v>
      </c>
      <c r="T160" s="43">
        <f t="shared" si="251"/>
        <v>100</v>
      </c>
      <c r="U160" s="43">
        <f t="shared" si="252"/>
        <v>82.38095238095238</v>
      </c>
      <c r="V160" s="43">
        <f t="shared" si="336"/>
        <v>91.19047619047619</v>
      </c>
      <c r="W160" s="43"/>
      <c r="X160" s="43"/>
      <c r="Y160" s="43"/>
      <c r="Z160" s="43"/>
      <c r="AA160" s="43"/>
      <c r="AB160" s="43"/>
      <c r="AC160" s="43"/>
      <c r="AD160" s="43"/>
      <c r="AE160" s="43"/>
      <c r="AF160" s="43"/>
      <c r="AG160" s="43"/>
      <c r="AH160" s="43"/>
      <c r="AI160" s="43"/>
      <c r="AJ160" s="43"/>
      <c r="AK160" s="43"/>
      <c r="AL160" s="43">
        <f t="shared" si="340"/>
        <v>83.55597573852614</v>
      </c>
      <c r="AM160" s="43">
        <f t="shared" si="341"/>
        <v>100</v>
      </c>
      <c r="AN160" s="43">
        <f t="shared" si="342"/>
        <v>91.77798786926307</v>
      </c>
      <c r="AO160" s="43"/>
      <c r="AP160" s="43"/>
      <c r="AQ160" s="43"/>
      <c r="AS160" s="11">
        <v>1969</v>
      </c>
      <c r="AT160" s="28"/>
      <c r="AU160" s="28"/>
      <c r="AV160" s="28"/>
      <c r="AW160" s="28"/>
      <c r="AX160" s="28"/>
      <c r="AY160" s="28"/>
      <c r="AZ160" s="28"/>
      <c r="BA160" s="28"/>
      <c r="BB160" s="28"/>
      <c r="BC160" s="28"/>
      <c r="BD160" s="28"/>
      <c r="BE160" s="28"/>
      <c r="BF160" s="28"/>
      <c r="BG160" s="28"/>
      <c r="BH160" s="28"/>
      <c r="BI160" s="28">
        <f t="shared" si="337"/>
        <v>1.006442686816984</v>
      </c>
      <c r="BJ160" s="28"/>
      <c r="BK160" s="28"/>
      <c r="BL160" s="28"/>
      <c r="BM160" s="28"/>
      <c r="BN160" s="11">
        <v>1969</v>
      </c>
      <c r="BO160">
        <f t="shared" si="295"/>
        <v>0</v>
      </c>
      <c r="BP160">
        <f t="shared" si="276"/>
        <v>0</v>
      </c>
      <c r="BQ160">
        <f t="shared" si="277"/>
        <v>0</v>
      </c>
      <c r="BR160">
        <f t="shared" si="278"/>
        <v>0</v>
      </c>
      <c r="BS160">
        <f t="shared" si="279"/>
        <v>0</v>
      </c>
      <c r="BT160">
        <f t="shared" si="280"/>
        <v>0</v>
      </c>
      <c r="BU160">
        <f t="shared" si="281"/>
        <v>0</v>
      </c>
      <c r="BV160">
        <f t="shared" si="282"/>
        <v>0</v>
      </c>
      <c r="BW160">
        <f t="shared" si="283"/>
        <v>0</v>
      </c>
      <c r="BX160">
        <f t="shared" si="284"/>
        <v>0</v>
      </c>
      <c r="BY160">
        <f t="shared" si="285"/>
        <v>0</v>
      </c>
      <c r="BZ160">
        <f t="shared" si="286"/>
        <v>0</v>
      </c>
      <c r="CA160">
        <f t="shared" si="287"/>
        <v>0</v>
      </c>
      <c r="CB160">
        <f t="shared" si="288"/>
        <v>0</v>
      </c>
      <c r="CC160">
        <f t="shared" si="289"/>
        <v>0</v>
      </c>
      <c r="CD160">
        <f t="shared" si="290"/>
        <v>0</v>
      </c>
      <c r="CE160">
        <f t="shared" si="291"/>
        <v>0</v>
      </c>
      <c r="CF160">
        <f t="shared" si="292"/>
        <v>0</v>
      </c>
      <c r="CG160">
        <f t="shared" si="293"/>
        <v>0</v>
      </c>
      <c r="CH160">
        <f t="shared" si="294"/>
        <v>0</v>
      </c>
      <c r="CI160" s="11">
        <v>1969</v>
      </c>
      <c r="CJ160">
        <f t="shared" si="296"/>
        <v>0</v>
      </c>
      <c r="CK160">
        <f t="shared" si="297"/>
        <v>0</v>
      </c>
      <c r="CL160">
        <f t="shared" si="298"/>
        <v>0</v>
      </c>
      <c r="CM160">
        <f t="shared" si="299"/>
        <v>0</v>
      </c>
      <c r="CN160">
        <f t="shared" si="300"/>
        <v>0</v>
      </c>
      <c r="CO160">
        <f t="shared" si="301"/>
        <v>0</v>
      </c>
      <c r="CP160">
        <f t="shared" si="302"/>
        <v>0</v>
      </c>
      <c r="CQ160">
        <f t="shared" si="303"/>
        <v>0</v>
      </c>
      <c r="CR160">
        <f t="shared" si="304"/>
        <v>0</v>
      </c>
      <c r="CS160">
        <f t="shared" si="305"/>
        <v>0</v>
      </c>
      <c r="CT160">
        <f t="shared" si="306"/>
        <v>0</v>
      </c>
      <c r="CU160">
        <f t="shared" si="307"/>
        <v>0</v>
      </c>
      <c r="CV160">
        <f t="shared" si="308"/>
        <v>0</v>
      </c>
      <c r="CW160">
        <f t="shared" si="309"/>
        <v>0</v>
      </c>
      <c r="CX160">
        <f t="shared" si="310"/>
        <v>0</v>
      </c>
      <c r="CY160">
        <f t="shared" si="311"/>
        <v>0</v>
      </c>
      <c r="CZ160">
        <f t="shared" si="312"/>
        <v>0</v>
      </c>
      <c r="DA160">
        <f t="shared" si="313"/>
        <v>0</v>
      </c>
      <c r="DB160">
        <f t="shared" si="314"/>
        <v>0</v>
      </c>
      <c r="DC160">
        <f t="shared" si="315"/>
        <v>0</v>
      </c>
      <c r="DD160" s="11">
        <v>1969</v>
      </c>
      <c r="DE160">
        <f t="shared" si="316"/>
        <v>0</v>
      </c>
      <c r="DF160">
        <f t="shared" si="317"/>
        <v>0</v>
      </c>
      <c r="DG160">
        <f t="shared" si="318"/>
        <v>0</v>
      </c>
      <c r="DH160">
        <f t="shared" si="319"/>
        <v>0</v>
      </c>
      <c r="DI160">
        <f t="shared" si="320"/>
        <v>0</v>
      </c>
      <c r="DJ160">
        <f t="shared" si="321"/>
        <v>0</v>
      </c>
      <c r="DK160">
        <f t="shared" si="322"/>
        <v>0</v>
      </c>
      <c r="DL160">
        <f t="shared" si="323"/>
        <v>0</v>
      </c>
      <c r="DM160">
        <f t="shared" si="324"/>
        <v>0</v>
      </c>
      <c r="DN160">
        <f t="shared" si="325"/>
        <v>0</v>
      </c>
      <c r="DO160">
        <f t="shared" si="326"/>
        <v>0</v>
      </c>
      <c r="DP160">
        <f t="shared" si="327"/>
        <v>0</v>
      </c>
      <c r="DQ160">
        <f t="shared" si="328"/>
        <v>0</v>
      </c>
      <c r="DR160">
        <f t="shared" si="329"/>
        <v>0</v>
      </c>
      <c r="DS160">
        <f t="shared" si="330"/>
        <v>0</v>
      </c>
      <c r="DT160">
        <f t="shared" si="331"/>
        <v>0</v>
      </c>
      <c r="DU160">
        <f t="shared" si="332"/>
        <v>0</v>
      </c>
      <c r="DV160">
        <f t="shared" si="333"/>
        <v>0</v>
      </c>
      <c r="DW160">
        <f t="shared" si="334"/>
        <v>0</v>
      </c>
      <c r="DX160">
        <f t="shared" si="335"/>
        <v>0</v>
      </c>
    </row>
    <row r="161" spans="1:128" ht="12.75">
      <c r="A161" s="9">
        <v>1970</v>
      </c>
      <c r="B161" s="30">
        <v>77827008</v>
      </c>
      <c r="C161" s="30">
        <v>3070</v>
      </c>
      <c r="D161" s="30"/>
      <c r="E161" s="30"/>
      <c r="F161" s="30"/>
      <c r="G161" s="30"/>
      <c r="H161" s="30"/>
      <c r="I161" s="30"/>
      <c r="J161" s="30"/>
      <c r="K161" s="30"/>
      <c r="L161" s="30"/>
      <c r="M161" s="30"/>
      <c r="N161" s="30">
        <v>77200000</v>
      </c>
      <c r="O161" s="30">
        <v>4300</v>
      </c>
      <c r="P161" s="30"/>
      <c r="Q161" s="30"/>
      <c r="R161" s="33">
        <f t="shared" si="338"/>
        <v>77827008</v>
      </c>
      <c r="S161" s="33">
        <f t="shared" si="339"/>
        <v>4300</v>
      </c>
      <c r="T161" s="43">
        <f t="shared" si="251"/>
        <v>100</v>
      </c>
      <c r="U161" s="43">
        <f t="shared" si="252"/>
        <v>71.3953488372093</v>
      </c>
      <c r="V161" s="43">
        <f t="shared" si="336"/>
        <v>85.69767441860465</v>
      </c>
      <c r="W161" s="43"/>
      <c r="X161" s="43"/>
      <c r="Y161" s="43"/>
      <c r="Z161" s="43"/>
      <c r="AA161" s="43"/>
      <c r="AB161" s="43"/>
      <c r="AC161" s="43"/>
      <c r="AD161" s="43"/>
      <c r="AE161" s="43"/>
      <c r="AF161" s="43"/>
      <c r="AG161" s="43"/>
      <c r="AH161" s="43"/>
      <c r="AI161" s="43"/>
      <c r="AJ161" s="43"/>
      <c r="AK161" s="43"/>
      <c r="AL161" s="43">
        <f t="shared" si="340"/>
        <v>99.19435679706459</v>
      </c>
      <c r="AM161" s="43">
        <f t="shared" si="341"/>
        <v>100</v>
      </c>
      <c r="AN161" s="43">
        <f t="shared" si="342"/>
        <v>99.5971783985323</v>
      </c>
      <c r="AO161" s="43"/>
      <c r="AP161" s="43"/>
      <c r="AQ161" s="43"/>
      <c r="AS161" s="11">
        <v>1970</v>
      </c>
      <c r="AT161" s="28"/>
      <c r="AU161" s="28"/>
      <c r="AV161" s="28"/>
      <c r="AW161" s="28"/>
      <c r="AX161" s="28"/>
      <c r="AY161" s="28"/>
      <c r="AZ161" s="28"/>
      <c r="BA161" s="28"/>
      <c r="BB161" s="28"/>
      <c r="BC161" s="28"/>
      <c r="BD161" s="28"/>
      <c r="BE161" s="28"/>
      <c r="BF161" s="28"/>
      <c r="BG161" s="28"/>
      <c r="BH161" s="28"/>
      <c r="BI161" s="28">
        <f t="shared" si="337"/>
        <v>1.1621923123845017</v>
      </c>
      <c r="BJ161" s="28"/>
      <c r="BK161" s="28"/>
      <c r="BL161" s="28"/>
      <c r="BM161" s="28"/>
      <c r="BN161" s="11">
        <v>1970</v>
      </c>
      <c r="BO161">
        <f t="shared" si="295"/>
        <v>0</v>
      </c>
      <c r="BP161">
        <f t="shared" si="276"/>
        <v>0</v>
      </c>
      <c r="BQ161">
        <f t="shared" si="277"/>
        <v>0</v>
      </c>
      <c r="BR161">
        <f t="shared" si="278"/>
        <v>0</v>
      </c>
      <c r="BS161">
        <f t="shared" si="279"/>
        <v>0</v>
      </c>
      <c r="BT161">
        <f t="shared" si="280"/>
        <v>0</v>
      </c>
      <c r="BU161">
        <f t="shared" si="281"/>
        <v>0</v>
      </c>
      <c r="BV161">
        <f t="shared" si="282"/>
        <v>0</v>
      </c>
      <c r="BW161">
        <f t="shared" si="283"/>
        <v>0</v>
      </c>
      <c r="BX161">
        <f t="shared" si="284"/>
        <v>0</v>
      </c>
      <c r="BY161">
        <f t="shared" si="285"/>
        <v>0</v>
      </c>
      <c r="BZ161">
        <f t="shared" si="286"/>
        <v>0</v>
      </c>
      <c r="CA161">
        <f t="shared" si="287"/>
        <v>0</v>
      </c>
      <c r="CB161">
        <f t="shared" si="288"/>
        <v>0</v>
      </c>
      <c r="CC161">
        <f t="shared" si="289"/>
        <v>0</v>
      </c>
      <c r="CD161">
        <f t="shared" si="290"/>
        <v>0</v>
      </c>
      <c r="CE161">
        <f t="shared" si="291"/>
        <v>0</v>
      </c>
      <c r="CF161">
        <f t="shared" si="292"/>
        <v>0</v>
      </c>
      <c r="CG161">
        <f t="shared" si="293"/>
        <v>0</v>
      </c>
      <c r="CH161">
        <f t="shared" si="294"/>
        <v>0</v>
      </c>
      <c r="CI161" s="11">
        <v>1970</v>
      </c>
      <c r="CJ161">
        <f t="shared" si="296"/>
        <v>0</v>
      </c>
      <c r="CK161">
        <f t="shared" si="297"/>
        <v>0</v>
      </c>
      <c r="CL161">
        <f t="shared" si="298"/>
        <v>0</v>
      </c>
      <c r="CM161">
        <f t="shared" si="299"/>
        <v>0</v>
      </c>
      <c r="CN161">
        <f t="shared" si="300"/>
        <v>0</v>
      </c>
      <c r="CO161">
        <f t="shared" si="301"/>
        <v>0</v>
      </c>
      <c r="CP161">
        <f t="shared" si="302"/>
        <v>0</v>
      </c>
      <c r="CQ161">
        <f t="shared" si="303"/>
        <v>0</v>
      </c>
      <c r="CR161">
        <f t="shared" si="304"/>
        <v>0</v>
      </c>
      <c r="CS161">
        <f t="shared" si="305"/>
        <v>0</v>
      </c>
      <c r="CT161">
        <f t="shared" si="306"/>
        <v>0</v>
      </c>
      <c r="CU161">
        <f t="shared" si="307"/>
        <v>0</v>
      </c>
      <c r="CV161">
        <f t="shared" si="308"/>
        <v>0</v>
      </c>
      <c r="CW161">
        <f t="shared" si="309"/>
        <v>0</v>
      </c>
      <c r="CX161">
        <f t="shared" si="310"/>
        <v>0</v>
      </c>
      <c r="CY161">
        <f t="shared" si="311"/>
        <v>0</v>
      </c>
      <c r="CZ161">
        <f t="shared" si="312"/>
        <v>0</v>
      </c>
      <c r="DA161">
        <f t="shared" si="313"/>
        <v>0</v>
      </c>
      <c r="DB161">
        <f t="shared" si="314"/>
        <v>0</v>
      </c>
      <c r="DC161">
        <f t="shared" si="315"/>
        <v>0</v>
      </c>
      <c r="DD161" s="11">
        <v>1970</v>
      </c>
      <c r="DE161">
        <f t="shared" si="316"/>
        <v>0</v>
      </c>
      <c r="DF161">
        <f t="shared" si="317"/>
        <v>0</v>
      </c>
      <c r="DG161">
        <f t="shared" si="318"/>
        <v>0</v>
      </c>
      <c r="DH161">
        <f t="shared" si="319"/>
        <v>0</v>
      </c>
      <c r="DI161">
        <f t="shared" si="320"/>
        <v>0</v>
      </c>
      <c r="DJ161">
        <f t="shared" si="321"/>
        <v>0</v>
      </c>
      <c r="DK161">
        <f t="shared" si="322"/>
        <v>0</v>
      </c>
      <c r="DL161">
        <f t="shared" si="323"/>
        <v>0</v>
      </c>
      <c r="DM161">
        <f t="shared" si="324"/>
        <v>0</v>
      </c>
      <c r="DN161">
        <f t="shared" si="325"/>
        <v>0</v>
      </c>
      <c r="DO161">
        <f t="shared" si="326"/>
        <v>0</v>
      </c>
      <c r="DP161">
        <f t="shared" si="327"/>
        <v>0</v>
      </c>
      <c r="DQ161">
        <f t="shared" si="328"/>
        <v>0</v>
      </c>
      <c r="DR161">
        <f t="shared" si="329"/>
        <v>0</v>
      </c>
      <c r="DS161">
        <f t="shared" si="330"/>
        <v>0</v>
      </c>
      <c r="DT161">
        <f t="shared" si="331"/>
        <v>0</v>
      </c>
      <c r="DU161">
        <f t="shared" si="332"/>
        <v>0</v>
      </c>
      <c r="DV161">
        <f t="shared" si="333"/>
        <v>0</v>
      </c>
      <c r="DW161">
        <f t="shared" si="334"/>
        <v>0</v>
      </c>
      <c r="DX161">
        <f t="shared" si="335"/>
        <v>0</v>
      </c>
    </row>
    <row r="162" spans="1:128" ht="12.75">
      <c r="A162" s="9">
        <v>1971</v>
      </c>
      <c r="B162" s="30">
        <v>74862000</v>
      </c>
      <c r="C162" s="30">
        <v>2720</v>
      </c>
      <c r="D162" s="30"/>
      <c r="E162" s="30"/>
      <c r="F162" s="30"/>
      <c r="G162" s="30"/>
      <c r="H162" s="30"/>
      <c r="I162" s="30"/>
      <c r="J162" s="30"/>
      <c r="K162" s="30"/>
      <c r="L162" s="30"/>
      <c r="M162" s="30"/>
      <c r="N162" s="30">
        <v>82700000</v>
      </c>
      <c r="O162" s="30">
        <v>3900</v>
      </c>
      <c r="P162" s="30"/>
      <c r="Q162" s="30"/>
      <c r="R162" s="33">
        <f t="shared" si="338"/>
        <v>82700000</v>
      </c>
      <c r="S162" s="33">
        <f t="shared" si="339"/>
        <v>3900</v>
      </c>
      <c r="T162" s="43">
        <f t="shared" si="251"/>
        <v>90.5223700120919</v>
      </c>
      <c r="U162" s="43">
        <f t="shared" si="252"/>
        <v>69.74358974358974</v>
      </c>
      <c r="V162" s="43">
        <f t="shared" si="336"/>
        <v>80.13297987784082</v>
      </c>
      <c r="W162" s="43"/>
      <c r="X162" s="43"/>
      <c r="Y162" s="43"/>
      <c r="Z162" s="43"/>
      <c r="AA162" s="43"/>
      <c r="AB162" s="43"/>
      <c r="AC162" s="43"/>
      <c r="AD162" s="43"/>
      <c r="AE162" s="43"/>
      <c r="AF162" s="43"/>
      <c r="AG162" s="43"/>
      <c r="AH162" s="43"/>
      <c r="AI162" s="43"/>
      <c r="AJ162" s="43"/>
      <c r="AK162" s="43"/>
      <c r="AL162" s="43">
        <f t="shared" si="340"/>
        <v>100</v>
      </c>
      <c r="AM162" s="43">
        <f t="shared" si="341"/>
        <v>100</v>
      </c>
      <c r="AN162" s="43">
        <f t="shared" si="342"/>
        <v>100</v>
      </c>
      <c r="AO162" s="43"/>
      <c r="AP162" s="43"/>
      <c r="AQ162" s="43"/>
      <c r="AS162" s="11">
        <v>1971</v>
      </c>
      <c r="AT162" s="28"/>
      <c r="AU162" s="28"/>
      <c r="AV162" s="28"/>
      <c r="AW162" s="28"/>
      <c r="AX162" s="28"/>
      <c r="AY162" s="28"/>
      <c r="AZ162" s="28"/>
      <c r="BA162" s="28"/>
      <c r="BB162" s="28"/>
      <c r="BC162" s="28"/>
      <c r="BD162" s="28"/>
      <c r="BE162" s="28"/>
      <c r="BF162" s="28"/>
      <c r="BG162" s="28"/>
      <c r="BH162" s="28"/>
      <c r="BI162" s="28">
        <f t="shared" si="337"/>
        <v>1.2479256375146108</v>
      </c>
      <c r="BJ162" s="28"/>
      <c r="BK162" s="28"/>
      <c r="BL162" s="28"/>
      <c r="BM162" s="28"/>
      <c r="BN162" s="11">
        <v>1971</v>
      </c>
      <c r="BO162">
        <f t="shared" si="295"/>
        <v>0</v>
      </c>
      <c r="BP162">
        <f t="shared" si="276"/>
        <v>0</v>
      </c>
      <c r="BQ162">
        <f t="shared" si="277"/>
        <v>0</v>
      </c>
      <c r="BR162">
        <f t="shared" si="278"/>
        <v>0</v>
      </c>
      <c r="BS162">
        <f t="shared" si="279"/>
        <v>0</v>
      </c>
      <c r="BT162">
        <f t="shared" si="280"/>
        <v>0</v>
      </c>
      <c r="BU162">
        <f t="shared" si="281"/>
        <v>0</v>
      </c>
      <c r="BV162">
        <f t="shared" si="282"/>
        <v>0</v>
      </c>
      <c r="BW162">
        <f t="shared" si="283"/>
        <v>0</v>
      </c>
      <c r="BX162">
        <f t="shared" si="284"/>
        <v>0</v>
      </c>
      <c r="BY162">
        <f t="shared" si="285"/>
        <v>0</v>
      </c>
      <c r="BZ162">
        <f t="shared" si="286"/>
        <v>0</v>
      </c>
      <c r="CA162">
        <f t="shared" si="287"/>
        <v>0</v>
      </c>
      <c r="CB162">
        <f t="shared" si="288"/>
        <v>0</v>
      </c>
      <c r="CC162">
        <f t="shared" si="289"/>
        <v>0</v>
      </c>
      <c r="CD162">
        <f t="shared" si="290"/>
        <v>0</v>
      </c>
      <c r="CE162">
        <f t="shared" si="291"/>
        <v>0</v>
      </c>
      <c r="CF162">
        <f t="shared" si="292"/>
        <v>0</v>
      </c>
      <c r="CG162">
        <f t="shared" si="293"/>
        <v>0</v>
      </c>
      <c r="CH162">
        <f t="shared" si="294"/>
        <v>0</v>
      </c>
      <c r="CI162" s="11">
        <v>1971</v>
      </c>
      <c r="CJ162">
        <f t="shared" si="296"/>
        <v>0</v>
      </c>
      <c r="CK162">
        <f t="shared" si="297"/>
        <v>0</v>
      </c>
      <c r="CL162">
        <f t="shared" si="298"/>
        <v>0</v>
      </c>
      <c r="CM162">
        <f t="shared" si="299"/>
        <v>0</v>
      </c>
      <c r="CN162">
        <f t="shared" si="300"/>
        <v>0</v>
      </c>
      <c r="CO162">
        <f t="shared" si="301"/>
        <v>0</v>
      </c>
      <c r="CP162">
        <f t="shared" si="302"/>
        <v>0</v>
      </c>
      <c r="CQ162">
        <f t="shared" si="303"/>
        <v>0</v>
      </c>
      <c r="CR162">
        <f t="shared" si="304"/>
        <v>0</v>
      </c>
      <c r="CS162">
        <f t="shared" si="305"/>
        <v>0</v>
      </c>
      <c r="CT162">
        <f t="shared" si="306"/>
        <v>0</v>
      </c>
      <c r="CU162">
        <f t="shared" si="307"/>
        <v>0</v>
      </c>
      <c r="CV162">
        <f t="shared" si="308"/>
        <v>0</v>
      </c>
      <c r="CW162">
        <f t="shared" si="309"/>
        <v>0</v>
      </c>
      <c r="CX162">
        <f t="shared" si="310"/>
        <v>0</v>
      </c>
      <c r="CY162">
        <f t="shared" si="311"/>
        <v>0</v>
      </c>
      <c r="CZ162">
        <f t="shared" si="312"/>
        <v>0</v>
      </c>
      <c r="DA162">
        <f t="shared" si="313"/>
        <v>0</v>
      </c>
      <c r="DB162">
        <f t="shared" si="314"/>
        <v>0</v>
      </c>
      <c r="DC162">
        <f t="shared" si="315"/>
        <v>0</v>
      </c>
      <c r="DD162" s="11">
        <v>1971</v>
      </c>
      <c r="DE162">
        <f t="shared" si="316"/>
        <v>0</v>
      </c>
      <c r="DF162">
        <f t="shared" si="317"/>
        <v>0</v>
      </c>
      <c r="DG162">
        <f t="shared" si="318"/>
        <v>0</v>
      </c>
      <c r="DH162">
        <f t="shared" si="319"/>
        <v>0</v>
      </c>
      <c r="DI162">
        <f t="shared" si="320"/>
        <v>0</v>
      </c>
      <c r="DJ162">
        <f t="shared" si="321"/>
        <v>0</v>
      </c>
      <c r="DK162">
        <f t="shared" si="322"/>
        <v>0</v>
      </c>
      <c r="DL162">
        <f t="shared" si="323"/>
        <v>0</v>
      </c>
      <c r="DM162">
        <f t="shared" si="324"/>
        <v>0</v>
      </c>
      <c r="DN162">
        <f t="shared" si="325"/>
        <v>0</v>
      </c>
      <c r="DO162">
        <f t="shared" si="326"/>
        <v>0</v>
      </c>
      <c r="DP162">
        <f t="shared" si="327"/>
        <v>0</v>
      </c>
      <c r="DQ162">
        <f t="shared" si="328"/>
        <v>0</v>
      </c>
      <c r="DR162">
        <f t="shared" si="329"/>
        <v>0</v>
      </c>
      <c r="DS162">
        <f t="shared" si="330"/>
        <v>0</v>
      </c>
      <c r="DT162">
        <f t="shared" si="331"/>
        <v>0</v>
      </c>
      <c r="DU162">
        <f t="shared" si="332"/>
        <v>0</v>
      </c>
      <c r="DV162">
        <f t="shared" si="333"/>
        <v>0</v>
      </c>
      <c r="DW162">
        <f t="shared" si="334"/>
        <v>0</v>
      </c>
      <c r="DX162">
        <f t="shared" si="335"/>
        <v>0</v>
      </c>
    </row>
    <row r="163" spans="1:128" ht="12.75">
      <c r="A163" s="9">
        <v>1972</v>
      </c>
      <c r="B163" s="30">
        <v>77639000</v>
      </c>
      <c r="C163" s="30">
        <v>2323</v>
      </c>
      <c r="D163" s="30"/>
      <c r="E163" s="30"/>
      <c r="F163" s="30"/>
      <c r="G163" s="30"/>
      <c r="H163" s="30"/>
      <c r="I163" s="30"/>
      <c r="J163" s="30"/>
      <c r="K163" s="30"/>
      <c r="L163" s="30"/>
      <c r="M163" s="30"/>
      <c r="N163" s="30">
        <v>88900000</v>
      </c>
      <c r="O163" s="30">
        <v>4000</v>
      </c>
      <c r="P163" s="30"/>
      <c r="Q163" s="30"/>
      <c r="R163" s="33">
        <f t="shared" si="338"/>
        <v>88900000</v>
      </c>
      <c r="S163" s="33">
        <f t="shared" si="339"/>
        <v>4000</v>
      </c>
      <c r="T163" s="43">
        <f t="shared" si="251"/>
        <v>87.33295838020247</v>
      </c>
      <c r="U163" s="43">
        <f t="shared" si="252"/>
        <v>58.074999999999996</v>
      </c>
      <c r="V163" s="43">
        <f t="shared" si="336"/>
        <v>72.70397919010124</v>
      </c>
      <c r="W163" s="43"/>
      <c r="X163" s="43"/>
      <c r="Y163" s="43"/>
      <c r="Z163" s="43"/>
      <c r="AA163" s="43"/>
      <c r="AB163" s="43"/>
      <c r="AC163" s="43"/>
      <c r="AD163" s="43"/>
      <c r="AE163" s="43"/>
      <c r="AF163" s="43"/>
      <c r="AG163" s="43"/>
      <c r="AH163" s="43"/>
      <c r="AI163" s="43"/>
      <c r="AJ163" s="43"/>
      <c r="AK163" s="43"/>
      <c r="AL163" s="43">
        <f t="shared" si="340"/>
        <v>100</v>
      </c>
      <c r="AM163" s="43">
        <f t="shared" si="341"/>
        <v>100</v>
      </c>
      <c r="AN163" s="43">
        <f t="shared" si="342"/>
        <v>100</v>
      </c>
      <c r="AO163" s="43"/>
      <c r="AP163" s="43"/>
      <c r="AQ163" s="43"/>
      <c r="AS163" s="11">
        <v>1972</v>
      </c>
      <c r="AT163" s="28"/>
      <c r="AU163" s="28"/>
      <c r="AV163" s="28"/>
      <c r="AW163" s="28"/>
      <c r="AX163" s="28"/>
      <c r="AY163" s="28"/>
      <c r="AZ163" s="28"/>
      <c r="BA163" s="28"/>
      <c r="BB163" s="28"/>
      <c r="BC163" s="28"/>
      <c r="BD163" s="28"/>
      <c r="BE163" s="28"/>
      <c r="BF163" s="28"/>
      <c r="BG163" s="28"/>
      <c r="BH163" s="28"/>
      <c r="BI163" s="28">
        <f t="shared" si="337"/>
        <v>1.3754405345342522</v>
      </c>
      <c r="BJ163" s="28"/>
      <c r="BK163" s="28"/>
      <c r="BL163" s="28"/>
      <c r="BM163" s="28"/>
      <c r="BN163" s="11">
        <v>1972</v>
      </c>
      <c r="BO163">
        <f t="shared" si="295"/>
        <v>0</v>
      </c>
      <c r="BP163">
        <f t="shared" si="276"/>
        <v>0</v>
      </c>
      <c r="BQ163">
        <f t="shared" si="277"/>
        <v>0</v>
      </c>
      <c r="BR163">
        <f t="shared" si="278"/>
        <v>0</v>
      </c>
      <c r="BS163">
        <f t="shared" si="279"/>
        <v>0</v>
      </c>
      <c r="BT163">
        <f t="shared" si="280"/>
        <v>0</v>
      </c>
      <c r="BU163">
        <f t="shared" si="281"/>
        <v>0</v>
      </c>
      <c r="BV163">
        <f t="shared" si="282"/>
        <v>0</v>
      </c>
      <c r="BW163">
        <f t="shared" si="283"/>
        <v>0</v>
      </c>
      <c r="BX163">
        <f t="shared" si="284"/>
        <v>0</v>
      </c>
      <c r="BY163">
        <f t="shared" si="285"/>
        <v>0</v>
      </c>
      <c r="BZ163">
        <f t="shared" si="286"/>
        <v>0</v>
      </c>
      <c r="CA163">
        <f t="shared" si="287"/>
        <v>0</v>
      </c>
      <c r="CB163">
        <f t="shared" si="288"/>
        <v>0</v>
      </c>
      <c r="CC163">
        <f t="shared" si="289"/>
        <v>0</v>
      </c>
      <c r="CD163">
        <f t="shared" si="290"/>
        <v>0</v>
      </c>
      <c r="CE163">
        <f t="shared" si="291"/>
        <v>0</v>
      </c>
      <c r="CF163">
        <f t="shared" si="292"/>
        <v>0</v>
      </c>
      <c r="CG163">
        <f t="shared" si="293"/>
        <v>0</v>
      </c>
      <c r="CH163">
        <f t="shared" si="294"/>
        <v>0</v>
      </c>
      <c r="CI163" s="11">
        <v>1972</v>
      </c>
      <c r="CJ163">
        <f t="shared" si="296"/>
        <v>0</v>
      </c>
      <c r="CK163">
        <f t="shared" si="297"/>
        <v>0</v>
      </c>
      <c r="CL163">
        <f t="shared" si="298"/>
        <v>0</v>
      </c>
      <c r="CM163">
        <f t="shared" si="299"/>
        <v>0</v>
      </c>
      <c r="CN163">
        <f t="shared" si="300"/>
        <v>0</v>
      </c>
      <c r="CO163">
        <f t="shared" si="301"/>
        <v>0</v>
      </c>
      <c r="CP163">
        <f t="shared" si="302"/>
        <v>0</v>
      </c>
      <c r="CQ163">
        <f t="shared" si="303"/>
        <v>0</v>
      </c>
      <c r="CR163">
        <f t="shared" si="304"/>
        <v>0</v>
      </c>
      <c r="CS163">
        <f t="shared" si="305"/>
        <v>0</v>
      </c>
      <c r="CT163">
        <f t="shared" si="306"/>
        <v>0</v>
      </c>
      <c r="CU163">
        <f t="shared" si="307"/>
        <v>0</v>
      </c>
      <c r="CV163">
        <f t="shared" si="308"/>
        <v>0</v>
      </c>
      <c r="CW163">
        <f t="shared" si="309"/>
        <v>0</v>
      </c>
      <c r="CX163">
        <f t="shared" si="310"/>
        <v>0</v>
      </c>
      <c r="CY163">
        <f t="shared" si="311"/>
        <v>0</v>
      </c>
      <c r="CZ163">
        <f t="shared" si="312"/>
        <v>0</v>
      </c>
      <c r="DA163">
        <f t="shared" si="313"/>
        <v>0</v>
      </c>
      <c r="DB163">
        <f t="shared" si="314"/>
        <v>0</v>
      </c>
      <c r="DC163">
        <f t="shared" si="315"/>
        <v>0</v>
      </c>
      <c r="DD163" s="11">
        <v>1972</v>
      </c>
      <c r="DE163">
        <f t="shared" si="316"/>
        <v>0</v>
      </c>
      <c r="DF163">
        <f t="shared" si="317"/>
        <v>0</v>
      </c>
      <c r="DG163">
        <f t="shared" si="318"/>
        <v>0</v>
      </c>
      <c r="DH163">
        <f t="shared" si="319"/>
        <v>0</v>
      </c>
      <c r="DI163">
        <f t="shared" si="320"/>
        <v>0</v>
      </c>
      <c r="DJ163">
        <f t="shared" si="321"/>
        <v>0</v>
      </c>
      <c r="DK163">
        <f t="shared" si="322"/>
        <v>0</v>
      </c>
      <c r="DL163">
        <f t="shared" si="323"/>
        <v>0</v>
      </c>
      <c r="DM163">
        <f t="shared" si="324"/>
        <v>0</v>
      </c>
      <c r="DN163">
        <f t="shared" si="325"/>
        <v>0</v>
      </c>
      <c r="DO163">
        <f t="shared" si="326"/>
        <v>0</v>
      </c>
      <c r="DP163">
        <f t="shared" si="327"/>
        <v>0</v>
      </c>
      <c r="DQ163">
        <f t="shared" si="328"/>
        <v>0</v>
      </c>
      <c r="DR163">
        <f t="shared" si="329"/>
        <v>0</v>
      </c>
      <c r="DS163">
        <f t="shared" si="330"/>
        <v>0</v>
      </c>
      <c r="DT163">
        <f t="shared" si="331"/>
        <v>0</v>
      </c>
      <c r="DU163">
        <f t="shared" si="332"/>
        <v>0</v>
      </c>
      <c r="DV163">
        <f t="shared" si="333"/>
        <v>0</v>
      </c>
      <c r="DW163">
        <f t="shared" si="334"/>
        <v>0</v>
      </c>
      <c r="DX163">
        <f t="shared" si="335"/>
        <v>0</v>
      </c>
    </row>
    <row r="164" spans="1:128" ht="12.75">
      <c r="A164" s="9">
        <v>1973</v>
      </c>
      <c r="B164" s="30">
        <v>78385000</v>
      </c>
      <c r="C164" s="30">
        <v>2206</v>
      </c>
      <c r="D164" s="30"/>
      <c r="E164" s="30"/>
      <c r="F164" s="30"/>
      <c r="G164" s="30"/>
      <c r="H164" s="30"/>
      <c r="I164" s="30"/>
      <c r="J164" s="30"/>
      <c r="K164" s="30"/>
      <c r="L164" s="30"/>
      <c r="M164" s="30"/>
      <c r="N164" s="30">
        <v>96410000</v>
      </c>
      <c r="O164" s="30">
        <v>4000</v>
      </c>
      <c r="P164" s="30"/>
      <c r="Q164" s="30"/>
      <c r="R164" s="33">
        <f t="shared" si="338"/>
        <v>96410000</v>
      </c>
      <c r="S164" s="33">
        <f t="shared" si="339"/>
        <v>4000</v>
      </c>
      <c r="T164" s="43">
        <f t="shared" si="251"/>
        <v>81.30380665906026</v>
      </c>
      <c r="U164" s="43">
        <f t="shared" si="252"/>
        <v>55.15</v>
      </c>
      <c r="V164" s="43">
        <f t="shared" si="336"/>
        <v>68.22690332953013</v>
      </c>
      <c r="W164" s="43"/>
      <c r="X164" s="43"/>
      <c r="Y164" s="43"/>
      <c r="Z164" s="43"/>
      <c r="AA164" s="43"/>
      <c r="AB164" s="43"/>
      <c r="AC164" s="43"/>
      <c r="AD164" s="43"/>
      <c r="AE164" s="43"/>
      <c r="AF164" s="43"/>
      <c r="AG164" s="43"/>
      <c r="AH164" s="43"/>
      <c r="AI164" s="43"/>
      <c r="AJ164" s="43"/>
      <c r="AK164" s="43"/>
      <c r="AL164" s="43">
        <f t="shared" si="340"/>
        <v>100</v>
      </c>
      <c r="AM164" s="43">
        <f t="shared" si="341"/>
        <v>100</v>
      </c>
      <c r="AN164" s="43">
        <f t="shared" si="342"/>
        <v>100</v>
      </c>
      <c r="AO164" s="43"/>
      <c r="AP164" s="43"/>
      <c r="AQ164" s="43"/>
      <c r="AS164" s="11">
        <v>1973</v>
      </c>
      <c r="AT164" s="28"/>
      <c r="AU164" s="28"/>
      <c r="AV164" s="28"/>
      <c r="AW164" s="28"/>
      <c r="AX164" s="28"/>
      <c r="AY164" s="28"/>
      <c r="AZ164" s="28"/>
      <c r="BA164" s="28"/>
      <c r="BB164" s="28"/>
      <c r="BC164" s="28"/>
      <c r="BD164" s="28"/>
      <c r="BE164" s="28"/>
      <c r="BF164" s="28"/>
      <c r="BG164" s="28"/>
      <c r="BH164" s="28"/>
      <c r="BI164" s="28">
        <f t="shared" si="337"/>
        <v>1.4656974759210237</v>
      </c>
      <c r="BJ164" s="28"/>
      <c r="BK164" s="28"/>
      <c r="BL164" s="28"/>
      <c r="BM164" s="28"/>
      <c r="BN164" s="11">
        <v>1973</v>
      </c>
      <c r="BO164">
        <f t="shared" si="295"/>
        <v>0</v>
      </c>
      <c r="BP164">
        <f t="shared" si="276"/>
        <v>0</v>
      </c>
      <c r="BQ164">
        <f t="shared" si="277"/>
        <v>0</v>
      </c>
      <c r="BR164">
        <f t="shared" si="278"/>
        <v>0</v>
      </c>
      <c r="BS164">
        <f t="shared" si="279"/>
        <v>0</v>
      </c>
      <c r="BT164">
        <f t="shared" si="280"/>
        <v>0</v>
      </c>
      <c r="BU164">
        <f t="shared" si="281"/>
        <v>0</v>
      </c>
      <c r="BV164">
        <f t="shared" si="282"/>
        <v>0</v>
      </c>
      <c r="BW164">
        <f t="shared" si="283"/>
        <v>0</v>
      </c>
      <c r="BX164">
        <f t="shared" si="284"/>
        <v>0</v>
      </c>
      <c r="BY164">
        <f t="shared" si="285"/>
        <v>0</v>
      </c>
      <c r="BZ164">
        <f t="shared" si="286"/>
        <v>0</v>
      </c>
      <c r="CA164">
        <f t="shared" si="287"/>
        <v>0</v>
      </c>
      <c r="CB164">
        <f t="shared" si="288"/>
        <v>0</v>
      </c>
      <c r="CC164">
        <f t="shared" si="289"/>
        <v>0</v>
      </c>
      <c r="CD164">
        <f t="shared" si="290"/>
        <v>0</v>
      </c>
      <c r="CE164">
        <f t="shared" si="291"/>
        <v>0</v>
      </c>
      <c r="CF164">
        <f t="shared" si="292"/>
        <v>0</v>
      </c>
      <c r="CG164">
        <f t="shared" si="293"/>
        <v>0</v>
      </c>
      <c r="CH164">
        <f t="shared" si="294"/>
        <v>0</v>
      </c>
      <c r="CI164" s="11">
        <v>1973</v>
      </c>
      <c r="CJ164">
        <f t="shared" si="296"/>
        <v>0</v>
      </c>
      <c r="CK164">
        <f t="shared" si="297"/>
        <v>0</v>
      </c>
      <c r="CL164">
        <f t="shared" si="298"/>
        <v>0</v>
      </c>
      <c r="CM164">
        <f t="shared" si="299"/>
        <v>0</v>
      </c>
      <c r="CN164">
        <f t="shared" si="300"/>
        <v>0</v>
      </c>
      <c r="CO164">
        <f t="shared" si="301"/>
        <v>0</v>
      </c>
      <c r="CP164">
        <f t="shared" si="302"/>
        <v>0</v>
      </c>
      <c r="CQ164">
        <f t="shared" si="303"/>
        <v>0</v>
      </c>
      <c r="CR164">
        <f t="shared" si="304"/>
        <v>0</v>
      </c>
      <c r="CS164">
        <f t="shared" si="305"/>
        <v>0</v>
      </c>
      <c r="CT164">
        <f t="shared" si="306"/>
        <v>0</v>
      </c>
      <c r="CU164">
        <f t="shared" si="307"/>
        <v>0</v>
      </c>
      <c r="CV164">
        <f t="shared" si="308"/>
        <v>0</v>
      </c>
      <c r="CW164">
        <f t="shared" si="309"/>
        <v>0</v>
      </c>
      <c r="CX164">
        <f t="shared" si="310"/>
        <v>0</v>
      </c>
      <c r="CY164">
        <f t="shared" si="311"/>
        <v>0</v>
      </c>
      <c r="CZ164">
        <f t="shared" si="312"/>
        <v>0</v>
      </c>
      <c r="DA164">
        <f t="shared" si="313"/>
        <v>0</v>
      </c>
      <c r="DB164">
        <f t="shared" si="314"/>
        <v>0</v>
      </c>
      <c r="DC164">
        <f t="shared" si="315"/>
        <v>0</v>
      </c>
      <c r="DD164" s="11">
        <v>1973</v>
      </c>
      <c r="DE164">
        <f t="shared" si="316"/>
        <v>0</v>
      </c>
      <c r="DF164">
        <f t="shared" si="317"/>
        <v>0</v>
      </c>
      <c r="DG164">
        <f t="shared" si="318"/>
        <v>0</v>
      </c>
      <c r="DH164">
        <f t="shared" si="319"/>
        <v>0</v>
      </c>
      <c r="DI164">
        <f t="shared" si="320"/>
        <v>0</v>
      </c>
      <c r="DJ164">
        <f t="shared" si="321"/>
        <v>0</v>
      </c>
      <c r="DK164">
        <f t="shared" si="322"/>
        <v>0</v>
      </c>
      <c r="DL164">
        <f t="shared" si="323"/>
        <v>0</v>
      </c>
      <c r="DM164">
        <f t="shared" si="324"/>
        <v>0</v>
      </c>
      <c r="DN164">
        <f t="shared" si="325"/>
        <v>0</v>
      </c>
      <c r="DO164">
        <f t="shared" si="326"/>
        <v>0</v>
      </c>
      <c r="DP164">
        <f t="shared" si="327"/>
        <v>0</v>
      </c>
      <c r="DQ164">
        <f t="shared" si="328"/>
        <v>0</v>
      </c>
      <c r="DR164">
        <f t="shared" si="329"/>
        <v>0</v>
      </c>
      <c r="DS164">
        <f t="shared" si="330"/>
        <v>0</v>
      </c>
      <c r="DT164">
        <f t="shared" si="331"/>
        <v>0</v>
      </c>
      <c r="DU164">
        <f t="shared" si="332"/>
        <v>0</v>
      </c>
      <c r="DV164">
        <f t="shared" si="333"/>
        <v>0</v>
      </c>
      <c r="DW164">
        <f t="shared" si="334"/>
        <v>0</v>
      </c>
      <c r="DX164">
        <f t="shared" si="335"/>
        <v>0</v>
      </c>
    </row>
    <row r="165" spans="1:128" ht="12.75">
      <c r="A165" s="9">
        <v>1974</v>
      </c>
      <c r="B165" s="30">
        <v>85906000</v>
      </c>
      <c r="C165" s="30">
        <v>2146</v>
      </c>
      <c r="D165" s="30"/>
      <c r="E165" s="30"/>
      <c r="F165" s="30"/>
      <c r="G165" s="30"/>
      <c r="H165" s="30"/>
      <c r="I165" s="30"/>
      <c r="J165" s="30"/>
      <c r="K165" s="30"/>
      <c r="L165" s="30"/>
      <c r="M165" s="30"/>
      <c r="N165" s="30">
        <v>109000000</v>
      </c>
      <c r="O165" s="30">
        <v>4100</v>
      </c>
      <c r="P165" s="30"/>
      <c r="Q165" s="30"/>
      <c r="R165" s="33">
        <f t="shared" si="338"/>
        <v>109000000</v>
      </c>
      <c r="S165" s="33">
        <f t="shared" si="339"/>
        <v>4100</v>
      </c>
      <c r="T165" s="43">
        <f aca="true" t="shared" si="343" ref="T165:T181">B165/R165*100</f>
        <v>78.81284403669724</v>
      </c>
      <c r="U165" s="43">
        <f aca="true" t="shared" si="344" ref="U165:U181">C165/S165*100</f>
        <v>52.34146341463415</v>
      </c>
      <c r="V165" s="43">
        <f t="shared" si="336"/>
        <v>65.5771537256657</v>
      </c>
      <c r="W165" s="43"/>
      <c r="X165" s="43"/>
      <c r="Y165" s="43"/>
      <c r="Z165" s="43"/>
      <c r="AA165" s="43"/>
      <c r="AB165" s="43"/>
      <c r="AC165" s="43"/>
      <c r="AD165" s="43"/>
      <c r="AE165" s="43"/>
      <c r="AF165" s="43"/>
      <c r="AG165" s="43"/>
      <c r="AH165" s="43"/>
      <c r="AI165" s="43"/>
      <c r="AJ165" s="43"/>
      <c r="AK165" s="43"/>
      <c r="AL165" s="43">
        <f t="shared" si="340"/>
        <v>100</v>
      </c>
      <c r="AM165" s="43">
        <f t="shared" si="341"/>
        <v>100</v>
      </c>
      <c r="AN165" s="43">
        <f t="shared" si="342"/>
        <v>100</v>
      </c>
      <c r="AO165" s="43"/>
      <c r="AP165" s="43"/>
      <c r="AQ165" s="43"/>
      <c r="AS165" s="11">
        <v>1974</v>
      </c>
      <c r="AT165" s="28"/>
      <c r="AU165" s="28"/>
      <c r="AV165" s="28"/>
      <c r="AW165" s="28"/>
      <c r="AX165" s="28"/>
      <c r="AY165" s="28"/>
      <c r="AZ165" s="28"/>
      <c r="BA165" s="28"/>
      <c r="BB165" s="28"/>
      <c r="BC165" s="28"/>
      <c r="BD165" s="28"/>
      <c r="BE165" s="28"/>
      <c r="BF165" s="28"/>
      <c r="BG165" s="28"/>
      <c r="BH165" s="28"/>
      <c r="BI165" s="28">
        <f t="shared" si="337"/>
        <v>1.5249213227267873</v>
      </c>
      <c r="BJ165" s="28"/>
      <c r="BK165" s="28"/>
      <c r="BL165" s="28"/>
      <c r="BM165" s="28"/>
      <c r="BN165" s="11">
        <v>1974</v>
      </c>
      <c r="BO165">
        <f t="shared" si="295"/>
        <v>0</v>
      </c>
      <c r="BP165">
        <f t="shared" si="276"/>
        <v>0</v>
      </c>
      <c r="BQ165">
        <f t="shared" si="277"/>
        <v>0</v>
      </c>
      <c r="BR165">
        <f t="shared" si="278"/>
        <v>0</v>
      </c>
      <c r="BS165">
        <f t="shared" si="279"/>
        <v>0</v>
      </c>
      <c r="BT165">
        <f t="shared" si="280"/>
        <v>0</v>
      </c>
      <c r="BU165">
        <f t="shared" si="281"/>
        <v>0</v>
      </c>
      <c r="BV165">
        <f t="shared" si="282"/>
        <v>0</v>
      </c>
      <c r="BW165">
        <f t="shared" si="283"/>
        <v>0</v>
      </c>
      <c r="BX165">
        <f t="shared" si="284"/>
        <v>0</v>
      </c>
      <c r="BY165">
        <f t="shared" si="285"/>
        <v>0</v>
      </c>
      <c r="BZ165">
        <f t="shared" si="286"/>
        <v>0</v>
      </c>
      <c r="CA165">
        <f t="shared" si="287"/>
        <v>0</v>
      </c>
      <c r="CB165">
        <f t="shared" si="288"/>
        <v>0</v>
      </c>
      <c r="CC165">
        <f t="shared" si="289"/>
        <v>0</v>
      </c>
      <c r="CD165">
        <f t="shared" si="290"/>
        <v>0</v>
      </c>
      <c r="CE165">
        <f t="shared" si="291"/>
        <v>0</v>
      </c>
      <c r="CF165">
        <f t="shared" si="292"/>
        <v>0</v>
      </c>
      <c r="CG165">
        <f t="shared" si="293"/>
        <v>0</v>
      </c>
      <c r="CH165">
        <f t="shared" si="294"/>
        <v>0</v>
      </c>
      <c r="CI165" s="11">
        <v>1974</v>
      </c>
      <c r="CJ165">
        <f t="shared" si="296"/>
        <v>0</v>
      </c>
      <c r="CK165">
        <f t="shared" si="297"/>
        <v>0</v>
      </c>
      <c r="CL165">
        <f t="shared" si="298"/>
        <v>0</v>
      </c>
      <c r="CM165">
        <f t="shared" si="299"/>
        <v>0</v>
      </c>
      <c r="CN165">
        <f t="shared" si="300"/>
        <v>0</v>
      </c>
      <c r="CO165">
        <f t="shared" si="301"/>
        <v>0</v>
      </c>
      <c r="CP165">
        <f t="shared" si="302"/>
        <v>0</v>
      </c>
      <c r="CQ165">
        <f t="shared" si="303"/>
        <v>0</v>
      </c>
      <c r="CR165">
        <f t="shared" si="304"/>
        <v>0</v>
      </c>
      <c r="CS165">
        <f t="shared" si="305"/>
        <v>0</v>
      </c>
      <c r="CT165">
        <f t="shared" si="306"/>
        <v>0</v>
      </c>
      <c r="CU165">
        <f t="shared" si="307"/>
        <v>0</v>
      </c>
      <c r="CV165">
        <f t="shared" si="308"/>
        <v>0</v>
      </c>
      <c r="CW165">
        <f t="shared" si="309"/>
        <v>0</v>
      </c>
      <c r="CX165">
        <f t="shared" si="310"/>
        <v>0</v>
      </c>
      <c r="CY165">
        <f t="shared" si="311"/>
        <v>0</v>
      </c>
      <c r="CZ165">
        <f t="shared" si="312"/>
        <v>0</v>
      </c>
      <c r="DA165">
        <f t="shared" si="313"/>
        <v>0</v>
      </c>
      <c r="DB165">
        <f t="shared" si="314"/>
        <v>0</v>
      </c>
      <c r="DC165">
        <f t="shared" si="315"/>
        <v>0</v>
      </c>
      <c r="DD165" s="11">
        <v>1974</v>
      </c>
      <c r="DE165">
        <f t="shared" si="316"/>
        <v>0</v>
      </c>
      <c r="DF165">
        <f t="shared" si="317"/>
        <v>0</v>
      </c>
      <c r="DG165">
        <f t="shared" si="318"/>
        <v>0</v>
      </c>
      <c r="DH165">
        <f t="shared" si="319"/>
        <v>0</v>
      </c>
      <c r="DI165">
        <f t="shared" si="320"/>
        <v>0</v>
      </c>
      <c r="DJ165">
        <f t="shared" si="321"/>
        <v>0</v>
      </c>
      <c r="DK165">
        <f t="shared" si="322"/>
        <v>0</v>
      </c>
      <c r="DL165">
        <f t="shared" si="323"/>
        <v>0</v>
      </c>
      <c r="DM165">
        <f t="shared" si="324"/>
        <v>0</v>
      </c>
      <c r="DN165">
        <f t="shared" si="325"/>
        <v>0</v>
      </c>
      <c r="DO165">
        <f t="shared" si="326"/>
        <v>0</v>
      </c>
      <c r="DP165">
        <f t="shared" si="327"/>
        <v>0</v>
      </c>
      <c r="DQ165">
        <f t="shared" si="328"/>
        <v>0</v>
      </c>
      <c r="DR165">
        <f t="shared" si="329"/>
        <v>0</v>
      </c>
      <c r="DS165">
        <f t="shared" si="330"/>
        <v>0</v>
      </c>
      <c r="DT165">
        <f t="shared" si="331"/>
        <v>0</v>
      </c>
      <c r="DU165">
        <f t="shared" si="332"/>
        <v>0</v>
      </c>
      <c r="DV165">
        <f t="shared" si="333"/>
        <v>0</v>
      </c>
      <c r="DW165">
        <f t="shared" si="334"/>
        <v>0</v>
      </c>
      <c r="DX165">
        <f t="shared" si="335"/>
        <v>0</v>
      </c>
    </row>
    <row r="166" spans="1:128" ht="12.75">
      <c r="A166" s="9">
        <v>1975</v>
      </c>
      <c r="B166" s="30">
        <v>90948000</v>
      </c>
      <c r="C166" s="30">
        <v>2098</v>
      </c>
      <c r="D166" s="30"/>
      <c r="E166" s="30"/>
      <c r="F166" s="30"/>
      <c r="G166" s="30"/>
      <c r="H166" s="30"/>
      <c r="I166" s="30"/>
      <c r="J166" s="30"/>
      <c r="K166" s="30"/>
      <c r="L166" s="30"/>
      <c r="M166" s="30"/>
      <c r="N166" s="30">
        <v>128000000</v>
      </c>
      <c r="O166" s="30">
        <v>4100</v>
      </c>
      <c r="P166" s="30"/>
      <c r="Q166" s="30"/>
      <c r="R166" s="33">
        <f t="shared" si="338"/>
        <v>128000000</v>
      </c>
      <c r="S166" s="33">
        <f t="shared" si="339"/>
        <v>4100</v>
      </c>
      <c r="T166" s="43">
        <f t="shared" si="343"/>
        <v>71.053125</v>
      </c>
      <c r="U166" s="43">
        <f t="shared" si="344"/>
        <v>51.170731707317074</v>
      </c>
      <c r="V166" s="43">
        <f t="shared" si="336"/>
        <v>61.111928353658534</v>
      </c>
      <c r="W166" s="43"/>
      <c r="X166" s="43"/>
      <c r="Y166" s="43"/>
      <c r="Z166" s="43"/>
      <c r="AA166" s="43"/>
      <c r="AB166" s="43"/>
      <c r="AC166" s="43"/>
      <c r="AD166" s="43"/>
      <c r="AE166" s="43"/>
      <c r="AF166" s="43"/>
      <c r="AG166" s="43"/>
      <c r="AH166" s="43"/>
      <c r="AI166" s="43"/>
      <c r="AJ166" s="43"/>
      <c r="AK166" s="43"/>
      <c r="AL166" s="43">
        <f t="shared" si="340"/>
        <v>100</v>
      </c>
      <c r="AM166" s="43">
        <f t="shared" si="341"/>
        <v>100</v>
      </c>
      <c r="AN166" s="43">
        <f t="shared" si="342"/>
        <v>100</v>
      </c>
      <c r="AO166" s="43"/>
      <c r="AP166" s="43"/>
      <c r="AQ166" s="43"/>
      <c r="AS166" s="11">
        <v>1975</v>
      </c>
      <c r="AT166" s="28"/>
      <c r="AU166" s="28"/>
      <c r="AV166" s="28"/>
      <c r="AW166" s="28"/>
      <c r="AX166" s="28"/>
      <c r="AY166" s="28"/>
      <c r="AZ166" s="28"/>
      <c r="BA166" s="28"/>
      <c r="BB166" s="28"/>
      <c r="BC166" s="28"/>
      <c r="BD166" s="28"/>
      <c r="BE166" s="28"/>
      <c r="BF166" s="28"/>
      <c r="BG166" s="28"/>
      <c r="BH166" s="28"/>
      <c r="BI166" s="28">
        <f t="shared" si="337"/>
        <v>1.6363417534674045</v>
      </c>
      <c r="BJ166" s="28"/>
      <c r="BK166" s="28"/>
      <c r="BL166" s="28"/>
      <c r="BM166" s="28"/>
      <c r="BN166" s="11">
        <v>1975</v>
      </c>
      <c r="BO166">
        <f t="shared" si="295"/>
        <v>0</v>
      </c>
      <c r="BP166">
        <f t="shared" si="276"/>
        <v>0</v>
      </c>
      <c r="BQ166">
        <f t="shared" si="277"/>
        <v>0</v>
      </c>
      <c r="BR166">
        <f t="shared" si="278"/>
        <v>0</v>
      </c>
      <c r="BS166">
        <f t="shared" si="279"/>
        <v>0</v>
      </c>
      <c r="BT166">
        <f t="shared" si="280"/>
        <v>0</v>
      </c>
      <c r="BU166">
        <f t="shared" si="281"/>
        <v>0</v>
      </c>
      <c r="BV166">
        <f t="shared" si="282"/>
        <v>0</v>
      </c>
      <c r="BW166">
        <f t="shared" si="283"/>
        <v>0</v>
      </c>
      <c r="BX166">
        <f t="shared" si="284"/>
        <v>0</v>
      </c>
      <c r="BY166">
        <f t="shared" si="285"/>
        <v>0</v>
      </c>
      <c r="BZ166">
        <f t="shared" si="286"/>
        <v>0</v>
      </c>
      <c r="CA166">
        <f t="shared" si="287"/>
        <v>0</v>
      </c>
      <c r="CB166">
        <f t="shared" si="288"/>
        <v>0</v>
      </c>
      <c r="CC166">
        <f t="shared" si="289"/>
        <v>0</v>
      </c>
      <c r="CD166">
        <f t="shared" si="290"/>
        <v>0</v>
      </c>
      <c r="CE166">
        <f t="shared" si="291"/>
        <v>0</v>
      </c>
      <c r="CF166">
        <f t="shared" si="292"/>
        <v>0</v>
      </c>
      <c r="CG166">
        <f t="shared" si="293"/>
        <v>0</v>
      </c>
      <c r="CH166">
        <f t="shared" si="294"/>
        <v>0</v>
      </c>
      <c r="CI166" s="11">
        <v>1975</v>
      </c>
      <c r="CJ166">
        <f t="shared" si="296"/>
        <v>0</v>
      </c>
      <c r="CK166">
        <f t="shared" si="297"/>
        <v>0</v>
      </c>
      <c r="CL166">
        <f t="shared" si="298"/>
        <v>0</v>
      </c>
      <c r="CM166">
        <f t="shared" si="299"/>
        <v>0</v>
      </c>
      <c r="CN166">
        <f t="shared" si="300"/>
        <v>0</v>
      </c>
      <c r="CO166">
        <f t="shared" si="301"/>
        <v>0</v>
      </c>
      <c r="CP166">
        <f t="shared" si="302"/>
        <v>0</v>
      </c>
      <c r="CQ166">
        <f t="shared" si="303"/>
        <v>0</v>
      </c>
      <c r="CR166">
        <f t="shared" si="304"/>
        <v>0</v>
      </c>
      <c r="CS166">
        <f t="shared" si="305"/>
        <v>0</v>
      </c>
      <c r="CT166">
        <f t="shared" si="306"/>
        <v>0</v>
      </c>
      <c r="CU166">
        <f t="shared" si="307"/>
        <v>0</v>
      </c>
      <c r="CV166">
        <f t="shared" si="308"/>
        <v>0</v>
      </c>
      <c r="CW166">
        <f t="shared" si="309"/>
        <v>0</v>
      </c>
      <c r="CX166">
        <f t="shared" si="310"/>
        <v>0</v>
      </c>
      <c r="CY166">
        <f t="shared" si="311"/>
        <v>0</v>
      </c>
      <c r="CZ166">
        <f t="shared" si="312"/>
        <v>0</v>
      </c>
      <c r="DA166">
        <f t="shared" si="313"/>
        <v>0</v>
      </c>
      <c r="DB166">
        <f t="shared" si="314"/>
        <v>0</v>
      </c>
      <c r="DC166">
        <f t="shared" si="315"/>
        <v>0</v>
      </c>
      <c r="DD166" s="11">
        <v>1975</v>
      </c>
      <c r="DE166">
        <f t="shared" si="316"/>
        <v>0</v>
      </c>
      <c r="DF166">
        <f t="shared" si="317"/>
        <v>0</v>
      </c>
      <c r="DG166">
        <f t="shared" si="318"/>
        <v>0</v>
      </c>
      <c r="DH166">
        <f t="shared" si="319"/>
        <v>0</v>
      </c>
      <c r="DI166">
        <f t="shared" si="320"/>
        <v>0</v>
      </c>
      <c r="DJ166">
        <f t="shared" si="321"/>
        <v>0</v>
      </c>
      <c r="DK166">
        <f t="shared" si="322"/>
        <v>0</v>
      </c>
      <c r="DL166">
        <f t="shared" si="323"/>
        <v>0</v>
      </c>
      <c r="DM166">
        <f t="shared" si="324"/>
        <v>0</v>
      </c>
      <c r="DN166">
        <f t="shared" si="325"/>
        <v>0</v>
      </c>
      <c r="DO166">
        <f t="shared" si="326"/>
        <v>0</v>
      </c>
      <c r="DP166">
        <f t="shared" si="327"/>
        <v>0</v>
      </c>
      <c r="DQ166">
        <f t="shared" si="328"/>
        <v>0</v>
      </c>
      <c r="DR166">
        <f t="shared" si="329"/>
        <v>0</v>
      </c>
      <c r="DS166">
        <f t="shared" si="330"/>
        <v>0</v>
      </c>
      <c r="DT166">
        <f t="shared" si="331"/>
        <v>0</v>
      </c>
      <c r="DU166">
        <f t="shared" si="332"/>
        <v>0</v>
      </c>
      <c r="DV166">
        <f t="shared" si="333"/>
        <v>0</v>
      </c>
      <c r="DW166">
        <f t="shared" si="334"/>
        <v>0</v>
      </c>
      <c r="DX166">
        <f t="shared" si="335"/>
        <v>0</v>
      </c>
    </row>
    <row r="167" spans="1:128" ht="12.75">
      <c r="A167" s="9">
        <v>1976</v>
      </c>
      <c r="B167" s="30">
        <v>91013000</v>
      </c>
      <c r="C167" s="30">
        <v>2075</v>
      </c>
      <c r="D167" s="30"/>
      <c r="E167" s="30"/>
      <c r="F167" s="30"/>
      <c r="G167" s="30"/>
      <c r="H167" s="30"/>
      <c r="I167" s="30"/>
      <c r="J167" s="30"/>
      <c r="K167" s="30"/>
      <c r="L167" s="30"/>
      <c r="M167" s="30"/>
      <c r="N167" s="30">
        <v>138000000</v>
      </c>
      <c r="O167" s="30">
        <v>4200</v>
      </c>
      <c r="P167" s="30"/>
      <c r="Q167" s="30"/>
      <c r="R167" s="33">
        <f t="shared" si="338"/>
        <v>138000000</v>
      </c>
      <c r="S167" s="33">
        <f t="shared" si="339"/>
        <v>4200</v>
      </c>
      <c r="T167" s="43">
        <f t="shared" si="343"/>
        <v>65.95144927536232</v>
      </c>
      <c r="U167" s="43">
        <f t="shared" si="344"/>
        <v>49.404761904761905</v>
      </c>
      <c r="V167" s="43">
        <f t="shared" si="336"/>
        <v>57.67810559006212</v>
      </c>
      <c r="W167" s="43"/>
      <c r="X167" s="43"/>
      <c r="Y167" s="43"/>
      <c r="Z167" s="43"/>
      <c r="AA167" s="43"/>
      <c r="AB167" s="43"/>
      <c r="AC167" s="43"/>
      <c r="AD167" s="43"/>
      <c r="AE167" s="43"/>
      <c r="AF167" s="43"/>
      <c r="AG167" s="43"/>
      <c r="AH167" s="43"/>
      <c r="AI167" s="43"/>
      <c r="AJ167" s="43"/>
      <c r="AK167" s="43"/>
      <c r="AL167" s="43">
        <f t="shared" si="340"/>
        <v>100</v>
      </c>
      <c r="AM167" s="43">
        <f t="shared" si="341"/>
        <v>100</v>
      </c>
      <c r="AN167" s="43">
        <f t="shared" si="342"/>
        <v>100</v>
      </c>
      <c r="AO167" s="43"/>
      <c r="AP167" s="43"/>
      <c r="AQ167" s="43"/>
      <c r="AS167" s="11">
        <v>1976</v>
      </c>
      <c r="AT167" s="28"/>
      <c r="AU167" s="28"/>
      <c r="AV167" s="28"/>
      <c r="AW167" s="28"/>
      <c r="AX167" s="28"/>
      <c r="AY167" s="28"/>
      <c r="AZ167" s="28"/>
      <c r="BA167" s="28"/>
      <c r="BB167" s="28"/>
      <c r="BC167" s="28"/>
      <c r="BD167" s="28"/>
      <c r="BE167" s="28"/>
      <c r="BF167" s="28"/>
      <c r="BG167" s="28"/>
      <c r="BH167" s="28"/>
      <c r="BI167" s="28">
        <f t="shared" si="337"/>
        <v>1.7337601326703405</v>
      </c>
      <c r="BJ167" s="28"/>
      <c r="BK167" s="28"/>
      <c r="BL167" s="28"/>
      <c r="BM167" s="28"/>
      <c r="BN167" s="11">
        <v>1976</v>
      </c>
      <c r="BO167">
        <f t="shared" si="295"/>
        <v>0</v>
      </c>
      <c r="BP167">
        <f t="shared" si="276"/>
        <v>0</v>
      </c>
      <c r="BQ167">
        <f t="shared" si="277"/>
        <v>0</v>
      </c>
      <c r="BR167">
        <f t="shared" si="278"/>
        <v>0</v>
      </c>
      <c r="BS167">
        <f t="shared" si="279"/>
        <v>0</v>
      </c>
      <c r="BT167">
        <f t="shared" si="280"/>
        <v>0</v>
      </c>
      <c r="BU167">
        <f t="shared" si="281"/>
        <v>0</v>
      </c>
      <c r="BV167">
        <f t="shared" si="282"/>
        <v>0</v>
      </c>
      <c r="BW167">
        <f t="shared" si="283"/>
        <v>0</v>
      </c>
      <c r="BX167">
        <f t="shared" si="284"/>
        <v>0</v>
      </c>
      <c r="BY167">
        <f t="shared" si="285"/>
        <v>0</v>
      </c>
      <c r="BZ167">
        <f t="shared" si="286"/>
        <v>0</v>
      </c>
      <c r="CA167">
        <f t="shared" si="287"/>
        <v>0</v>
      </c>
      <c r="CB167">
        <f t="shared" si="288"/>
        <v>0</v>
      </c>
      <c r="CC167">
        <f t="shared" si="289"/>
        <v>0</v>
      </c>
      <c r="CD167">
        <f t="shared" si="290"/>
        <v>0</v>
      </c>
      <c r="CE167">
        <f t="shared" si="291"/>
        <v>0</v>
      </c>
      <c r="CF167">
        <f t="shared" si="292"/>
        <v>0</v>
      </c>
      <c r="CG167">
        <f t="shared" si="293"/>
        <v>0</v>
      </c>
      <c r="CH167">
        <f t="shared" si="294"/>
        <v>0</v>
      </c>
      <c r="CI167" s="11">
        <v>1976</v>
      </c>
      <c r="CJ167">
        <f t="shared" si="296"/>
        <v>0</v>
      </c>
      <c r="CK167">
        <f t="shared" si="297"/>
        <v>0</v>
      </c>
      <c r="CL167">
        <f t="shared" si="298"/>
        <v>0</v>
      </c>
      <c r="CM167">
        <f t="shared" si="299"/>
        <v>0</v>
      </c>
      <c r="CN167">
        <f t="shared" si="300"/>
        <v>0</v>
      </c>
      <c r="CO167">
        <f t="shared" si="301"/>
        <v>0</v>
      </c>
      <c r="CP167">
        <f t="shared" si="302"/>
        <v>0</v>
      </c>
      <c r="CQ167">
        <f t="shared" si="303"/>
        <v>0</v>
      </c>
      <c r="CR167">
        <f t="shared" si="304"/>
        <v>0</v>
      </c>
      <c r="CS167">
        <f t="shared" si="305"/>
        <v>0</v>
      </c>
      <c r="CT167">
        <f t="shared" si="306"/>
        <v>0</v>
      </c>
      <c r="CU167">
        <f t="shared" si="307"/>
        <v>0</v>
      </c>
      <c r="CV167">
        <f t="shared" si="308"/>
        <v>0</v>
      </c>
      <c r="CW167">
        <f t="shared" si="309"/>
        <v>0</v>
      </c>
      <c r="CX167">
        <f t="shared" si="310"/>
        <v>0</v>
      </c>
      <c r="CY167">
        <f t="shared" si="311"/>
        <v>0</v>
      </c>
      <c r="CZ167">
        <f t="shared" si="312"/>
        <v>0</v>
      </c>
      <c r="DA167">
        <f t="shared" si="313"/>
        <v>0</v>
      </c>
      <c r="DB167">
        <f t="shared" si="314"/>
        <v>0</v>
      </c>
      <c r="DC167">
        <f t="shared" si="315"/>
        <v>0</v>
      </c>
      <c r="DD167" s="11">
        <v>1976</v>
      </c>
      <c r="DE167">
        <f t="shared" si="316"/>
        <v>0</v>
      </c>
      <c r="DF167">
        <f t="shared" si="317"/>
        <v>0</v>
      </c>
      <c r="DG167">
        <f t="shared" si="318"/>
        <v>0</v>
      </c>
      <c r="DH167">
        <f t="shared" si="319"/>
        <v>0</v>
      </c>
      <c r="DI167">
        <f t="shared" si="320"/>
        <v>0</v>
      </c>
      <c r="DJ167">
        <f t="shared" si="321"/>
        <v>0</v>
      </c>
      <c r="DK167">
        <f t="shared" si="322"/>
        <v>0</v>
      </c>
      <c r="DL167">
        <f t="shared" si="323"/>
        <v>0</v>
      </c>
      <c r="DM167">
        <f t="shared" si="324"/>
        <v>0</v>
      </c>
      <c r="DN167">
        <f t="shared" si="325"/>
        <v>0</v>
      </c>
      <c r="DO167">
        <f t="shared" si="326"/>
        <v>0</v>
      </c>
      <c r="DP167">
        <f t="shared" si="327"/>
        <v>0</v>
      </c>
      <c r="DQ167">
        <f t="shared" si="328"/>
        <v>0</v>
      </c>
      <c r="DR167">
        <f t="shared" si="329"/>
        <v>0</v>
      </c>
      <c r="DS167">
        <f t="shared" si="330"/>
        <v>0</v>
      </c>
      <c r="DT167">
        <f t="shared" si="331"/>
        <v>0</v>
      </c>
      <c r="DU167">
        <f t="shared" si="332"/>
        <v>0</v>
      </c>
      <c r="DV167">
        <f t="shared" si="333"/>
        <v>0</v>
      </c>
      <c r="DW167">
        <f t="shared" si="334"/>
        <v>0</v>
      </c>
      <c r="DX167">
        <f t="shared" si="335"/>
        <v>0</v>
      </c>
    </row>
    <row r="168" spans="1:128" ht="12.75">
      <c r="A168" s="9">
        <v>1977</v>
      </c>
      <c r="B168" s="30">
        <v>100925000</v>
      </c>
      <c r="C168" s="30">
        <v>2060</v>
      </c>
      <c r="D168" s="30"/>
      <c r="E168" s="30"/>
      <c r="F168" s="30"/>
      <c r="G168" s="30"/>
      <c r="H168" s="30"/>
      <c r="I168" s="30"/>
      <c r="J168" s="30"/>
      <c r="K168" s="30"/>
      <c r="L168" s="30"/>
      <c r="M168" s="30"/>
      <c r="N168" s="30">
        <v>149000000</v>
      </c>
      <c r="O168" s="30">
        <v>3900</v>
      </c>
      <c r="P168" s="30"/>
      <c r="Q168" s="30"/>
      <c r="R168" s="33">
        <f t="shared" si="338"/>
        <v>149000000</v>
      </c>
      <c r="S168" s="33">
        <f t="shared" si="339"/>
        <v>3900</v>
      </c>
      <c r="T168" s="43">
        <f t="shared" si="343"/>
        <v>67.73489932885906</v>
      </c>
      <c r="U168" s="43">
        <f t="shared" si="344"/>
        <v>52.820512820512825</v>
      </c>
      <c r="V168" s="43">
        <f t="shared" si="336"/>
        <v>60.27770607468594</v>
      </c>
      <c r="W168" s="43"/>
      <c r="X168" s="43"/>
      <c r="Y168" s="43"/>
      <c r="Z168" s="43"/>
      <c r="AA168" s="43"/>
      <c r="AB168" s="43"/>
      <c r="AC168" s="43"/>
      <c r="AD168" s="43"/>
      <c r="AE168" s="43"/>
      <c r="AF168" s="43"/>
      <c r="AG168" s="43"/>
      <c r="AH168" s="43"/>
      <c r="AI168" s="43"/>
      <c r="AJ168" s="43"/>
      <c r="AK168" s="43"/>
      <c r="AL168" s="43">
        <f t="shared" si="340"/>
        <v>100</v>
      </c>
      <c r="AM168" s="43">
        <f t="shared" si="341"/>
        <v>100</v>
      </c>
      <c r="AN168" s="43">
        <f t="shared" si="342"/>
        <v>100</v>
      </c>
      <c r="AO168" s="43"/>
      <c r="AP168" s="43"/>
      <c r="AQ168" s="43"/>
      <c r="AS168" s="11">
        <v>1977</v>
      </c>
      <c r="AT168" s="28"/>
      <c r="AU168" s="28"/>
      <c r="AV168" s="28"/>
      <c r="AW168" s="28"/>
      <c r="AX168" s="28"/>
      <c r="AY168" s="28"/>
      <c r="AZ168" s="28"/>
      <c r="BA168" s="28"/>
      <c r="BB168" s="28"/>
      <c r="BC168" s="28"/>
      <c r="BD168" s="28"/>
      <c r="BE168" s="28"/>
      <c r="BF168" s="28"/>
      <c r="BG168" s="28"/>
      <c r="BH168" s="28"/>
      <c r="BI168" s="28">
        <f t="shared" si="337"/>
        <v>1.6589881485552371</v>
      </c>
      <c r="BJ168" s="28"/>
      <c r="BK168" s="28"/>
      <c r="BL168" s="28"/>
      <c r="BM168" s="28"/>
      <c r="BN168" s="11">
        <v>1977</v>
      </c>
      <c r="BO168">
        <f t="shared" si="295"/>
        <v>0</v>
      </c>
      <c r="BP168">
        <f t="shared" si="276"/>
        <v>0</v>
      </c>
      <c r="BQ168">
        <f t="shared" si="277"/>
        <v>0</v>
      </c>
      <c r="BR168">
        <f t="shared" si="278"/>
        <v>0</v>
      </c>
      <c r="BS168">
        <f t="shared" si="279"/>
        <v>0</v>
      </c>
      <c r="BT168">
        <f t="shared" si="280"/>
        <v>0</v>
      </c>
      <c r="BU168">
        <f t="shared" si="281"/>
        <v>0</v>
      </c>
      <c r="BV168">
        <f t="shared" si="282"/>
        <v>0</v>
      </c>
      <c r="BW168">
        <f t="shared" si="283"/>
        <v>0</v>
      </c>
      <c r="BX168">
        <f t="shared" si="284"/>
        <v>0</v>
      </c>
      <c r="BY168">
        <f t="shared" si="285"/>
        <v>0</v>
      </c>
      <c r="BZ168">
        <f t="shared" si="286"/>
        <v>0</v>
      </c>
      <c r="CA168">
        <f t="shared" si="287"/>
        <v>0</v>
      </c>
      <c r="CB168">
        <f t="shared" si="288"/>
        <v>0</v>
      </c>
      <c r="CC168">
        <f t="shared" si="289"/>
        <v>0</v>
      </c>
      <c r="CD168">
        <f t="shared" si="290"/>
        <v>0</v>
      </c>
      <c r="CE168">
        <f t="shared" si="291"/>
        <v>0</v>
      </c>
      <c r="CF168">
        <f t="shared" si="292"/>
        <v>0</v>
      </c>
      <c r="CG168">
        <f t="shared" si="293"/>
        <v>0</v>
      </c>
      <c r="CH168">
        <f t="shared" si="294"/>
        <v>0</v>
      </c>
      <c r="CI168" s="11">
        <v>1977</v>
      </c>
      <c r="CJ168">
        <f t="shared" si="296"/>
        <v>0</v>
      </c>
      <c r="CK168">
        <f t="shared" si="297"/>
        <v>0</v>
      </c>
      <c r="CL168">
        <f t="shared" si="298"/>
        <v>0</v>
      </c>
      <c r="CM168">
        <f t="shared" si="299"/>
        <v>0</v>
      </c>
      <c r="CN168">
        <f t="shared" si="300"/>
        <v>0</v>
      </c>
      <c r="CO168">
        <f t="shared" si="301"/>
        <v>0</v>
      </c>
      <c r="CP168">
        <f t="shared" si="302"/>
        <v>0</v>
      </c>
      <c r="CQ168">
        <f t="shared" si="303"/>
        <v>0</v>
      </c>
      <c r="CR168">
        <f t="shared" si="304"/>
        <v>0</v>
      </c>
      <c r="CS168">
        <f t="shared" si="305"/>
        <v>0</v>
      </c>
      <c r="CT168">
        <f t="shared" si="306"/>
        <v>0</v>
      </c>
      <c r="CU168">
        <f t="shared" si="307"/>
        <v>0</v>
      </c>
      <c r="CV168">
        <f t="shared" si="308"/>
        <v>0</v>
      </c>
      <c r="CW168">
        <f t="shared" si="309"/>
        <v>0</v>
      </c>
      <c r="CX168">
        <f t="shared" si="310"/>
        <v>0</v>
      </c>
      <c r="CY168">
        <f t="shared" si="311"/>
        <v>0</v>
      </c>
      <c r="CZ168">
        <f t="shared" si="312"/>
        <v>0</v>
      </c>
      <c r="DA168">
        <f t="shared" si="313"/>
        <v>0</v>
      </c>
      <c r="DB168">
        <f t="shared" si="314"/>
        <v>0</v>
      </c>
      <c r="DC168">
        <f t="shared" si="315"/>
        <v>0</v>
      </c>
      <c r="DD168" s="11">
        <v>1977</v>
      </c>
      <c r="DE168">
        <f t="shared" si="316"/>
        <v>0</v>
      </c>
      <c r="DF168">
        <f t="shared" si="317"/>
        <v>0</v>
      </c>
      <c r="DG168">
        <f t="shared" si="318"/>
        <v>0</v>
      </c>
      <c r="DH168">
        <f t="shared" si="319"/>
        <v>0</v>
      </c>
      <c r="DI168">
        <f t="shared" si="320"/>
        <v>0</v>
      </c>
      <c r="DJ168">
        <f t="shared" si="321"/>
        <v>0</v>
      </c>
      <c r="DK168">
        <f t="shared" si="322"/>
        <v>0</v>
      </c>
      <c r="DL168">
        <f t="shared" si="323"/>
        <v>0</v>
      </c>
      <c r="DM168">
        <f t="shared" si="324"/>
        <v>0</v>
      </c>
      <c r="DN168">
        <f t="shared" si="325"/>
        <v>0</v>
      </c>
      <c r="DO168">
        <f t="shared" si="326"/>
        <v>0</v>
      </c>
      <c r="DP168">
        <f t="shared" si="327"/>
        <v>0</v>
      </c>
      <c r="DQ168">
        <f t="shared" si="328"/>
        <v>0</v>
      </c>
      <c r="DR168">
        <f t="shared" si="329"/>
        <v>0</v>
      </c>
      <c r="DS168">
        <f t="shared" si="330"/>
        <v>0</v>
      </c>
      <c r="DT168">
        <f t="shared" si="331"/>
        <v>0</v>
      </c>
      <c r="DU168">
        <f t="shared" si="332"/>
        <v>0</v>
      </c>
      <c r="DV168">
        <f t="shared" si="333"/>
        <v>0</v>
      </c>
      <c r="DW168">
        <f t="shared" si="334"/>
        <v>0</v>
      </c>
      <c r="DX168">
        <f t="shared" si="335"/>
        <v>0</v>
      </c>
    </row>
    <row r="169" spans="1:128" ht="12.75">
      <c r="A169" s="9">
        <v>1978</v>
      </c>
      <c r="B169" s="30">
        <v>109247000</v>
      </c>
      <c r="C169" s="30">
        <v>2060</v>
      </c>
      <c r="D169" s="30"/>
      <c r="E169" s="30"/>
      <c r="F169" s="30"/>
      <c r="G169" s="30"/>
      <c r="H169" s="30"/>
      <c r="I169" s="30"/>
      <c r="J169" s="30"/>
      <c r="K169" s="30"/>
      <c r="L169" s="30"/>
      <c r="M169" s="30"/>
      <c r="N169" s="30">
        <v>163000000</v>
      </c>
      <c r="O169" s="30">
        <v>3900</v>
      </c>
      <c r="P169" s="30"/>
      <c r="Q169" s="30"/>
      <c r="R169" s="33">
        <f t="shared" si="338"/>
        <v>163000000</v>
      </c>
      <c r="S169" s="33">
        <f t="shared" si="339"/>
        <v>3900</v>
      </c>
      <c r="T169" s="43">
        <f t="shared" si="343"/>
        <v>67.02269938650306</v>
      </c>
      <c r="U169" s="43">
        <f t="shared" si="344"/>
        <v>52.820512820512825</v>
      </c>
      <c r="V169" s="43">
        <f t="shared" si="336"/>
        <v>59.92160610350794</v>
      </c>
      <c r="W169" s="43"/>
      <c r="X169" s="43"/>
      <c r="Y169" s="43"/>
      <c r="Z169" s="43"/>
      <c r="AA169" s="43"/>
      <c r="AB169" s="43"/>
      <c r="AC169" s="43"/>
      <c r="AD169" s="43"/>
      <c r="AE169" s="43"/>
      <c r="AF169" s="43"/>
      <c r="AG169" s="43"/>
      <c r="AH169" s="43"/>
      <c r="AI169" s="43"/>
      <c r="AJ169" s="43"/>
      <c r="AK169" s="43"/>
      <c r="AL169" s="43">
        <f t="shared" si="340"/>
        <v>100</v>
      </c>
      <c r="AM169" s="43">
        <f t="shared" si="341"/>
        <v>100</v>
      </c>
      <c r="AN169" s="43">
        <f t="shared" si="342"/>
        <v>100</v>
      </c>
      <c r="AO169" s="43"/>
      <c r="AP169" s="43"/>
      <c r="AQ169" s="43"/>
      <c r="AS169" s="11">
        <v>1978</v>
      </c>
      <c r="AT169" s="28"/>
      <c r="AU169" s="28"/>
      <c r="AV169" s="28"/>
      <c r="AW169" s="28"/>
      <c r="AX169" s="28"/>
      <c r="AY169" s="28"/>
      <c r="AZ169" s="28"/>
      <c r="BA169" s="28"/>
      <c r="BB169" s="28"/>
      <c r="BC169" s="28"/>
      <c r="BD169" s="28"/>
      <c r="BE169" s="28"/>
      <c r="BF169" s="28"/>
      <c r="BG169" s="28"/>
      <c r="BH169" s="28"/>
      <c r="BI169" s="28">
        <f t="shared" si="337"/>
        <v>1.668847123811419</v>
      </c>
      <c r="BJ169" s="28"/>
      <c r="BK169" s="28"/>
      <c r="BL169" s="28"/>
      <c r="BM169" s="28"/>
      <c r="BN169" s="11">
        <v>1978</v>
      </c>
      <c r="BO169">
        <f t="shared" si="295"/>
        <v>0</v>
      </c>
      <c r="BP169">
        <f t="shared" si="276"/>
        <v>0</v>
      </c>
      <c r="BQ169">
        <f t="shared" si="277"/>
        <v>0</v>
      </c>
      <c r="BR169">
        <f t="shared" si="278"/>
        <v>0</v>
      </c>
      <c r="BS169">
        <f t="shared" si="279"/>
        <v>0</v>
      </c>
      <c r="BT169">
        <f t="shared" si="280"/>
        <v>0</v>
      </c>
      <c r="BU169">
        <f t="shared" si="281"/>
        <v>0</v>
      </c>
      <c r="BV169">
        <f t="shared" si="282"/>
        <v>0</v>
      </c>
      <c r="BW169">
        <f t="shared" si="283"/>
        <v>0</v>
      </c>
      <c r="BX169">
        <f t="shared" si="284"/>
        <v>0</v>
      </c>
      <c r="BY169">
        <f t="shared" si="285"/>
        <v>0</v>
      </c>
      <c r="BZ169">
        <f t="shared" si="286"/>
        <v>0</v>
      </c>
      <c r="CA169">
        <f t="shared" si="287"/>
        <v>0</v>
      </c>
      <c r="CB169">
        <f t="shared" si="288"/>
        <v>0</v>
      </c>
      <c r="CC169">
        <f t="shared" si="289"/>
        <v>0</v>
      </c>
      <c r="CD169">
        <f t="shared" si="290"/>
        <v>0</v>
      </c>
      <c r="CE169">
        <f t="shared" si="291"/>
        <v>0</v>
      </c>
      <c r="CF169">
        <f t="shared" si="292"/>
        <v>0</v>
      </c>
      <c r="CG169">
        <f t="shared" si="293"/>
        <v>0</v>
      </c>
      <c r="CH169">
        <f t="shared" si="294"/>
        <v>0</v>
      </c>
      <c r="CI169" s="11">
        <v>1978</v>
      </c>
      <c r="CJ169">
        <f t="shared" si="296"/>
        <v>0</v>
      </c>
      <c r="CK169">
        <f t="shared" si="297"/>
        <v>0</v>
      </c>
      <c r="CL169">
        <f t="shared" si="298"/>
        <v>0</v>
      </c>
      <c r="CM169">
        <f t="shared" si="299"/>
        <v>0</v>
      </c>
      <c r="CN169">
        <f t="shared" si="300"/>
        <v>0</v>
      </c>
      <c r="CO169">
        <f t="shared" si="301"/>
        <v>0</v>
      </c>
      <c r="CP169">
        <f t="shared" si="302"/>
        <v>0</v>
      </c>
      <c r="CQ169">
        <f t="shared" si="303"/>
        <v>0</v>
      </c>
      <c r="CR169">
        <f t="shared" si="304"/>
        <v>0</v>
      </c>
      <c r="CS169">
        <f t="shared" si="305"/>
        <v>0</v>
      </c>
      <c r="CT169">
        <f t="shared" si="306"/>
        <v>0</v>
      </c>
      <c r="CU169">
        <f t="shared" si="307"/>
        <v>0</v>
      </c>
      <c r="CV169">
        <f t="shared" si="308"/>
        <v>0</v>
      </c>
      <c r="CW169">
        <f t="shared" si="309"/>
        <v>0</v>
      </c>
      <c r="CX169">
        <f t="shared" si="310"/>
        <v>0</v>
      </c>
      <c r="CY169">
        <f t="shared" si="311"/>
        <v>0</v>
      </c>
      <c r="CZ169">
        <f t="shared" si="312"/>
        <v>0</v>
      </c>
      <c r="DA169">
        <f t="shared" si="313"/>
        <v>0</v>
      </c>
      <c r="DB169">
        <f t="shared" si="314"/>
        <v>0</v>
      </c>
      <c r="DC169">
        <f t="shared" si="315"/>
        <v>0</v>
      </c>
      <c r="DD169" s="11">
        <v>1978</v>
      </c>
      <c r="DE169">
        <f t="shared" si="316"/>
        <v>0</v>
      </c>
      <c r="DF169">
        <f t="shared" si="317"/>
        <v>0</v>
      </c>
      <c r="DG169">
        <f t="shared" si="318"/>
        <v>0</v>
      </c>
      <c r="DH169">
        <f t="shared" si="319"/>
        <v>0</v>
      </c>
      <c r="DI169">
        <f t="shared" si="320"/>
        <v>0</v>
      </c>
      <c r="DJ169">
        <f t="shared" si="321"/>
        <v>0</v>
      </c>
      <c r="DK169">
        <f t="shared" si="322"/>
        <v>0</v>
      </c>
      <c r="DL169">
        <f t="shared" si="323"/>
        <v>0</v>
      </c>
      <c r="DM169">
        <f t="shared" si="324"/>
        <v>0</v>
      </c>
      <c r="DN169">
        <f t="shared" si="325"/>
        <v>0</v>
      </c>
      <c r="DO169">
        <f t="shared" si="326"/>
        <v>0</v>
      </c>
      <c r="DP169">
        <f t="shared" si="327"/>
        <v>0</v>
      </c>
      <c r="DQ169">
        <f t="shared" si="328"/>
        <v>0</v>
      </c>
      <c r="DR169">
        <f t="shared" si="329"/>
        <v>0</v>
      </c>
      <c r="DS169">
        <f t="shared" si="330"/>
        <v>0</v>
      </c>
      <c r="DT169">
        <f t="shared" si="331"/>
        <v>0</v>
      </c>
      <c r="DU169">
        <f t="shared" si="332"/>
        <v>0</v>
      </c>
      <c r="DV169">
        <f t="shared" si="333"/>
        <v>0</v>
      </c>
      <c r="DW169">
        <f t="shared" si="334"/>
        <v>0</v>
      </c>
      <c r="DX169">
        <f t="shared" si="335"/>
        <v>0</v>
      </c>
    </row>
    <row r="170" spans="1:128" ht="12.75">
      <c r="A170" s="9">
        <v>1979</v>
      </c>
      <c r="B170" s="30">
        <v>122279000</v>
      </c>
      <c r="C170" s="30">
        <v>2033</v>
      </c>
      <c r="D170" s="30"/>
      <c r="E170" s="30"/>
      <c r="F170" s="30"/>
      <c r="G170" s="30"/>
      <c r="H170" s="30"/>
      <c r="I170" s="30"/>
      <c r="J170" s="30"/>
      <c r="K170" s="30"/>
      <c r="L170" s="30"/>
      <c r="M170" s="30"/>
      <c r="N170" s="30">
        <v>180000000</v>
      </c>
      <c r="O170" s="30">
        <v>3900</v>
      </c>
      <c r="P170" s="30"/>
      <c r="Q170" s="30"/>
      <c r="R170" s="33">
        <f t="shared" si="338"/>
        <v>180000000</v>
      </c>
      <c r="S170" s="33">
        <f t="shared" si="339"/>
        <v>3900</v>
      </c>
      <c r="T170" s="43">
        <f t="shared" si="343"/>
        <v>67.93277777777777</v>
      </c>
      <c r="U170" s="43">
        <f t="shared" si="344"/>
        <v>52.12820512820513</v>
      </c>
      <c r="V170" s="43">
        <f t="shared" si="336"/>
        <v>60.030491452991456</v>
      </c>
      <c r="W170" s="43"/>
      <c r="X170" s="43"/>
      <c r="Y170" s="43"/>
      <c r="Z170" s="43"/>
      <c r="AA170" s="43"/>
      <c r="AB170" s="43"/>
      <c r="AC170" s="43"/>
      <c r="AD170" s="43"/>
      <c r="AE170" s="43"/>
      <c r="AF170" s="43"/>
      <c r="AG170" s="43"/>
      <c r="AH170" s="43"/>
      <c r="AI170" s="43"/>
      <c r="AJ170" s="43"/>
      <c r="AK170" s="43"/>
      <c r="AL170" s="43">
        <f t="shared" si="340"/>
        <v>100</v>
      </c>
      <c r="AM170" s="43">
        <f t="shared" si="341"/>
        <v>100</v>
      </c>
      <c r="AN170" s="43">
        <f t="shared" si="342"/>
        <v>100</v>
      </c>
      <c r="AO170" s="43"/>
      <c r="AP170" s="43"/>
      <c r="AQ170" s="43"/>
      <c r="AS170" s="11">
        <v>1979</v>
      </c>
      <c r="AT170" s="28"/>
      <c r="AU170" s="28"/>
      <c r="AV170" s="28"/>
      <c r="AW170" s="28"/>
      <c r="AX170" s="28"/>
      <c r="AY170" s="28"/>
      <c r="AZ170" s="28"/>
      <c r="BA170" s="28"/>
      <c r="BB170" s="28"/>
      <c r="BC170" s="28"/>
      <c r="BD170" s="28"/>
      <c r="BE170" s="28"/>
      <c r="BF170" s="28"/>
      <c r="BG170" s="28"/>
      <c r="BH170" s="28"/>
      <c r="BI170" s="28">
        <f t="shared" si="337"/>
        <v>1.6658201120726752</v>
      </c>
      <c r="BJ170" s="28"/>
      <c r="BK170" s="28"/>
      <c r="BL170" s="28"/>
      <c r="BM170" s="28"/>
      <c r="BN170" s="11">
        <v>1979</v>
      </c>
      <c r="BO170">
        <f t="shared" si="295"/>
        <v>0</v>
      </c>
      <c r="BP170">
        <f t="shared" si="276"/>
        <v>0</v>
      </c>
      <c r="BQ170">
        <f t="shared" si="277"/>
        <v>0</v>
      </c>
      <c r="BR170">
        <f t="shared" si="278"/>
        <v>0</v>
      </c>
      <c r="BS170">
        <f t="shared" si="279"/>
        <v>0</v>
      </c>
      <c r="BT170">
        <f t="shared" si="280"/>
        <v>0</v>
      </c>
      <c r="BU170">
        <f t="shared" si="281"/>
        <v>0</v>
      </c>
      <c r="BV170">
        <f t="shared" si="282"/>
        <v>0</v>
      </c>
      <c r="BW170">
        <f t="shared" si="283"/>
        <v>0</v>
      </c>
      <c r="BX170">
        <f t="shared" si="284"/>
        <v>0</v>
      </c>
      <c r="BY170">
        <f t="shared" si="285"/>
        <v>0</v>
      </c>
      <c r="BZ170">
        <f t="shared" si="286"/>
        <v>0</v>
      </c>
      <c r="CA170">
        <f t="shared" si="287"/>
        <v>0</v>
      </c>
      <c r="CB170">
        <f t="shared" si="288"/>
        <v>0</v>
      </c>
      <c r="CC170">
        <f t="shared" si="289"/>
        <v>0</v>
      </c>
      <c r="CD170">
        <f t="shared" si="290"/>
        <v>0</v>
      </c>
      <c r="CE170">
        <f t="shared" si="291"/>
        <v>0</v>
      </c>
      <c r="CF170">
        <f t="shared" si="292"/>
        <v>0</v>
      </c>
      <c r="CG170">
        <f t="shared" si="293"/>
        <v>0</v>
      </c>
      <c r="CH170">
        <f t="shared" si="294"/>
        <v>0</v>
      </c>
      <c r="CI170" s="11">
        <v>1979</v>
      </c>
      <c r="CJ170">
        <f t="shared" si="296"/>
        <v>0</v>
      </c>
      <c r="CK170">
        <f t="shared" si="297"/>
        <v>0</v>
      </c>
      <c r="CL170">
        <f t="shared" si="298"/>
        <v>0</v>
      </c>
      <c r="CM170">
        <f t="shared" si="299"/>
        <v>0</v>
      </c>
      <c r="CN170">
        <f t="shared" si="300"/>
        <v>0</v>
      </c>
      <c r="CO170">
        <f t="shared" si="301"/>
        <v>0</v>
      </c>
      <c r="CP170">
        <f t="shared" si="302"/>
        <v>0</v>
      </c>
      <c r="CQ170">
        <f t="shared" si="303"/>
        <v>0</v>
      </c>
      <c r="CR170">
        <f t="shared" si="304"/>
        <v>0</v>
      </c>
      <c r="CS170">
        <f t="shared" si="305"/>
        <v>0</v>
      </c>
      <c r="CT170">
        <f t="shared" si="306"/>
        <v>0</v>
      </c>
      <c r="CU170">
        <f t="shared" si="307"/>
        <v>0</v>
      </c>
      <c r="CV170">
        <f t="shared" si="308"/>
        <v>0</v>
      </c>
      <c r="CW170">
        <f t="shared" si="309"/>
        <v>0</v>
      </c>
      <c r="CX170">
        <f t="shared" si="310"/>
        <v>0</v>
      </c>
      <c r="CY170">
        <f t="shared" si="311"/>
        <v>0</v>
      </c>
      <c r="CZ170">
        <f t="shared" si="312"/>
        <v>0</v>
      </c>
      <c r="DA170">
        <f t="shared" si="313"/>
        <v>0</v>
      </c>
      <c r="DB170">
        <f t="shared" si="314"/>
        <v>0</v>
      </c>
      <c r="DC170">
        <f t="shared" si="315"/>
        <v>0</v>
      </c>
      <c r="DD170" s="11">
        <v>1979</v>
      </c>
      <c r="DE170">
        <f t="shared" si="316"/>
        <v>0</v>
      </c>
      <c r="DF170">
        <f t="shared" si="317"/>
        <v>0</v>
      </c>
      <c r="DG170">
        <f t="shared" si="318"/>
        <v>0</v>
      </c>
      <c r="DH170">
        <f t="shared" si="319"/>
        <v>0</v>
      </c>
      <c r="DI170">
        <f t="shared" si="320"/>
        <v>0</v>
      </c>
      <c r="DJ170">
        <f t="shared" si="321"/>
        <v>0</v>
      </c>
      <c r="DK170">
        <f t="shared" si="322"/>
        <v>0</v>
      </c>
      <c r="DL170">
        <f t="shared" si="323"/>
        <v>0</v>
      </c>
      <c r="DM170">
        <f t="shared" si="324"/>
        <v>0</v>
      </c>
      <c r="DN170">
        <f t="shared" si="325"/>
        <v>0</v>
      </c>
      <c r="DO170">
        <f t="shared" si="326"/>
        <v>0</v>
      </c>
      <c r="DP170">
        <f t="shared" si="327"/>
        <v>0</v>
      </c>
      <c r="DQ170">
        <f t="shared" si="328"/>
        <v>0</v>
      </c>
      <c r="DR170">
        <f t="shared" si="329"/>
        <v>0</v>
      </c>
      <c r="DS170">
        <f t="shared" si="330"/>
        <v>0</v>
      </c>
      <c r="DT170">
        <f t="shared" si="331"/>
        <v>0</v>
      </c>
      <c r="DU170">
        <f t="shared" si="332"/>
        <v>0</v>
      </c>
      <c r="DV170">
        <f t="shared" si="333"/>
        <v>0</v>
      </c>
      <c r="DW170">
        <f t="shared" si="334"/>
        <v>0</v>
      </c>
      <c r="DX170">
        <f t="shared" si="335"/>
        <v>0</v>
      </c>
    </row>
    <row r="171" spans="1:128" ht="12.75">
      <c r="A171" s="9">
        <v>1980</v>
      </c>
      <c r="B171" s="30">
        <v>143981000</v>
      </c>
      <c r="C171" s="30">
        <v>2050</v>
      </c>
      <c r="D171" s="30"/>
      <c r="E171" s="30"/>
      <c r="F171" s="30"/>
      <c r="G171" s="30"/>
      <c r="H171" s="30"/>
      <c r="I171" s="30"/>
      <c r="J171" s="30"/>
      <c r="K171" s="30"/>
      <c r="L171" s="30"/>
      <c r="M171" s="30"/>
      <c r="N171" s="30">
        <v>201000000</v>
      </c>
      <c r="O171" s="30">
        <v>3900</v>
      </c>
      <c r="P171" s="30"/>
      <c r="Q171" s="30"/>
      <c r="R171" s="33">
        <f t="shared" si="338"/>
        <v>201000000</v>
      </c>
      <c r="S171" s="33">
        <f t="shared" si="339"/>
        <v>3900</v>
      </c>
      <c r="T171" s="43">
        <f t="shared" si="343"/>
        <v>71.6323383084577</v>
      </c>
      <c r="U171" s="43">
        <f t="shared" si="344"/>
        <v>52.56410256410257</v>
      </c>
      <c r="V171" s="43">
        <f t="shared" si="336"/>
        <v>62.09822043628014</v>
      </c>
      <c r="W171" s="43"/>
      <c r="X171" s="43"/>
      <c r="Y171" s="43"/>
      <c r="Z171" s="43"/>
      <c r="AA171" s="43"/>
      <c r="AB171" s="43"/>
      <c r="AC171" s="43"/>
      <c r="AD171" s="43"/>
      <c r="AE171" s="43"/>
      <c r="AF171" s="43"/>
      <c r="AG171" s="43"/>
      <c r="AH171" s="43"/>
      <c r="AI171" s="43"/>
      <c r="AJ171" s="43"/>
      <c r="AK171" s="43"/>
      <c r="AL171" s="43">
        <f t="shared" si="340"/>
        <v>100</v>
      </c>
      <c r="AM171" s="43">
        <f t="shared" si="341"/>
        <v>100</v>
      </c>
      <c r="AN171" s="43">
        <f t="shared" si="342"/>
        <v>100</v>
      </c>
      <c r="AO171" s="43"/>
      <c r="AP171" s="43"/>
      <c r="AQ171" s="43"/>
      <c r="AS171" s="11">
        <v>1980</v>
      </c>
      <c r="AT171" s="28"/>
      <c r="AU171" s="28"/>
      <c r="AV171" s="28"/>
      <c r="AW171" s="28"/>
      <c r="AX171" s="28"/>
      <c r="AY171" s="28"/>
      <c r="AZ171" s="28"/>
      <c r="BA171" s="28"/>
      <c r="BB171" s="28"/>
      <c r="BC171" s="28"/>
      <c r="BD171" s="28"/>
      <c r="BE171" s="28"/>
      <c r="BF171" s="28"/>
      <c r="BG171" s="28"/>
      <c r="BH171" s="28"/>
      <c r="BI171" s="28">
        <f t="shared" si="337"/>
        <v>1.6103521050592975</v>
      </c>
      <c r="BJ171" s="28"/>
      <c r="BK171" s="28"/>
      <c r="BL171" s="28"/>
      <c r="BM171" s="28"/>
      <c r="BN171" s="11">
        <v>1980</v>
      </c>
      <c r="BO171">
        <f t="shared" si="295"/>
        <v>0</v>
      </c>
      <c r="BP171">
        <f t="shared" si="276"/>
        <v>0</v>
      </c>
      <c r="BQ171">
        <f t="shared" si="277"/>
        <v>0</v>
      </c>
      <c r="BR171">
        <f t="shared" si="278"/>
        <v>0</v>
      </c>
      <c r="BS171">
        <f t="shared" si="279"/>
        <v>0</v>
      </c>
      <c r="BT171">
        <f t="shared" si="280"/>
        <v>0</v>
      </c>
      <c r="BU171">
        <f t="shared" si="281"/>
        <v>0</v>
      </c>
      <c r="BV171">
        <f t="shared" si="282"/>
        <v>0</v>
      </c>
      <c r="BW171">
        <f t="shared" si="283"/>
        <v>0</v>
      </c>
      <c r="BX171">
        <f t="shared" si="284"/>
        <v>0</v>
      </c>
      <c r="BY171">
        <f t="shared" si="285"/>
        <v>0</v>
      </c>
      <c r="BZ171">
        <f t="shared" si="286"/>
        <v>0</v>
      </c>
      <c r="CA171">
        <f t="shared" si="287"/>
        <v>0</v>
      </c>
      <c r="CB171">
        <f t="shared" si="288"/>
        <v>0</v>
      </c>
      <c r="CC171">
        <f t="shared" si="289"/>
        <v>0</v>
      </c>
      <c r="CD171">
        <f t="shared" si="290"/>
        <v>0</v>
      </c>
      <c r="CE171">
        <f t="shared" si="291"/>
        <v>0</v>
      </c>
      <c r="CF171">
        <f t="shared" si="292"/>
        <v>0</v>
      </c>
      <c r="CG171">
        <f t="shared" si="293"/>
        <v>0</v>
      </c>
      <c r="CH171">
        <f t="shared" si="294"/>
        <v>0</v>
      </c>
      <c r="CI171" s="11">
        <v>1980</v>
      </c>
      <c r="CJ171">
        <f t="shared" si="296"/>
        <v>0</v>
      </c>
      <c r="CK171">
        <f t="shared" si="297"/>
        <v>0</v>
      </c>
      <c r="CL171">
        <f t="shared" si="298"/>
        <v>0</v>
      </c>
      <c r="CM171">
        <f t="shared" si="299"/>
        <v>0</v>
      </c>
      <c r="CN171">
        <f t="shared" si="300"/>
        <v>0</v>
      </c>
      <c r="CO171">
        <f t="shared" si="301"/>
        <v>0</v>
      </c>
      <c r="CP171">
        <f t="shared" si="302"/>
        <v>0</v>
      </c>
      <c r="CQ171">
        <f t="shared" si="303"/>
        <v>0</v>
      </c>
      <c r="CR171">
        <f t="shared" si="304"/>
        <v>0</v>
      </c>
      <c r="CS171">
        <f t="shared" si="305"/>
        <v>0</v>
      </c>
      <c r="CT171">
        <f t="shared" si="306"/>
        <v>0</v>
      </c>
      <c r="CU171">
        <f t="shared" si="307"/>
        <v>0</v>
      </c>
      <c r="CV171">
        <f t="shared" si="308"/>
        <v>0</v>
      </c>
      <c r="CW171">
        <f t="shared" si="309"/>
        <v>0</v>
      </c>
      <c r="CX171">
        <f t="shared" si="310"/>
        <v>0</v>
      </c>
      <c r="CY171">
        <f t="shared" si="311"/>
        <v>0</v>
      </c>
      <c r="CZ171">
        <f t="shared" si="312"/>
        <v>0</v>
      </c>
      <c r="DA171">
        <f t="shared" si="313"/>
        <v>0</v>
      </c>
      <c r="DB171">
        <f t="shared" si="314"/>
        <v>0</v>
      </c>
      <c r="DC171">
        <f t="shared" si="315"/>
        <v>0</v>
      </c>
      <c r="DD171" s="11">
        <v>1980</v>
      </c>
      <c r="DE171">
        <f t="shared" si="316"/>
        <v>0</v>
      </c>
      <c r="DF171">
        <f t="shared" si="317"/>
        <v>0</v>
      </c>
      <c r="DG171">
        <f t="shared" si="318"/>
        <v>0</v>
      </c>
      <c r="DH171">
        <f t="shared" si="319"/>
        <v>0</v>
      </c>
      <c r="DI171">
        <f t="shared" si="320"/>
        <v>0</v>
      </c>
      <c r="DJ171">
        <f t="shared" si="321"/>
        <v>0</v>
      </c>
      <c r="DK171">
        <f t="shared" si="322"/>
        <v>0</v>
      </c>
      <c r="DL171">
        <f t="shared" si="323"/>
        <v>0</v>
      </c>
      <c r="DM171">
        <f t="shared" si="324"/>
        <v>0</v>
      </c>
      <c r="DN171">
        <f t="shared" si="325"/>
        <v>0</v>
      </c>
      <c r="DO171">
        <f t="shared" si="326"/>
        <v>0</v>
      </c>
      <c r="DP171">
        <f t="shared" si="327"/>
        <v>0</v>
      </c>
      <c r="DQ171">
        <f t="shared" si="328"/>
        <v>0</v>
      </c>
      <c r="DR171">
        <f t="shared" si="329"/>
        <v>0</v>
      </c>
      <c r="DS171">
        <f t="shared" si="330"/>
        <v>0</v>
      </c>
      <c r="DT171">
        <f t="shared" si="331"/>
        <v>0</v>
      </c>
      <c r="DU171">
        <f t="shared" si="332"/>
        <v>0</v>
      </c>
      <c r="DV171">
        <f t="shared" si="333"/>
        <v>0</v>
      </c>
      <c r="DW171">
        <f t="shared" si="334"/>
        <v>0</v>
      </c>
      <c r="DX171">
        <f t="shared" si="335"/>
        <v>0</v>
      </c>
    </row>
    <row r="172" spans="1:128" ht="12.75">
      <c r="A172" s="9">
        <v>1981</v>
      </c>
      <c r="B172" s="30">
        <v>169888000</v>
      </c>
      <c r="C172" s="30">
        <v>2101</v>
      </c>
      <c r="D172" s="30"/>
      <c r="E172" s="30"/>
      <c r="F172" s="30"/>
      <c r="G172" s="30"/>
      <c r="H172" s="30"/>
      <c r="I172" s="30"/>
      <c r="J172" s="30"/>
      <c r="K172" s="30"/>
      <c r="L172" s="30"/>
      <c r="M172" s="30"/>
      <c r="N172" s="30">
        <v>221000000</v>
      </c>
      <c r="O172" s="30">
        <v>3900</v>
      </c>
      <c r="P172" s="30"/>
      <c r="Q172" s="30"/>
      <c r="R172" s="33">
        <f t="shared" si="338"/>
        <v>221000000</v>
      </c>
      <c r="S172" s="33">
        <f t="shared" si="339"/>
        <v>3900</v>
      </c>
      <c r="T172" s="43">
        <f t="shared" si="343"/>
        <v>76.87239819004525</v>
      </c>
      <c r="U172" s="43">
        <f t="shared" si="344"/>
        <v>53.871794871794876</v>
      </c>
      <c r="V172" s="43">
        <f t="shared" si="336"/>
        <v>65.37209653092006</v>
      </c>
      <c r="W172" s="43"/>
      <c r="X172" s="43"/>
      <c r="Y172" s="43"/>
      <c r="Z172" s="43"/>
      <c r="AA172" s="43"/>
      <c r="AB172" s="43"/>
      <c r="AC172" s="43"/>
      <c r="AD172" s="43"/>
      <c r="AE172" s="43"/>
      <c r="AF172" s="43"/>
      <c r="AG172" s="43"/>
      <c r="AH172" s="43"/>
      <c r="AI172" s="43"/>
      <c r="AJ172" s="43"/>
      <c r="AK172" s="43"/>
      <c r="AL172" s="43">
        <f t="shared" si="340"/>
        <v>100</v>
      </c>
      <c r="AM172" s="43">
        <f t="shared" si="341"/>
        <v>100</v>
      </c>
      <c r="AN172" s="43">
        <f t="shared" si="342"/>
        <v>100</v>
      </c>
      <c r="AO172" s="43"/>
      <c r="AP172" s="43"/>
      <c r="AQ172" s="43"/>
      <c r="AS172" s="11">
        <v>1981</v>
      </c>
      <c r="AT172" s="28"/>
      <c r="AU172" s="28"/>
      <c r="AV172" s="28"/>
      <c r="AW172" s="28"/>
      <c r="AX172" s="28"/>
      <c r="AY172" s="28"/>
      <c r="AZ172" s="28"/>
      <c r="BA172" s="28"/>
      <c r="BB172" s="28"/>
      <c r="BC172" s="28"/>
      <c r="BD172" s="28"/>
      <c r="BE172" s="28"/>
      <c r="BF172" s="28"/>
      <c r="BG172" s="28"/>
      <c r="BH172" s="28"/>
      <c r="BI172" s="28">
        <f t="shared" si="337"/>
        <v>1.5297046493330904</v>
      </c>
      <c r="BJ172" s="28"/>
      <c r="BK172" s="28"/>
      <c r="BL172" s="28"/>
      <c r="BM172" s="28"/>
      <c r="BN172" s="11">
        <v>1981</v>
      </c>
      <c r="BO172">
        <f t="shared" si="295"/>
        <v>0</v>
      </c>
      <c r="BP172">
        <f t="shared" si="276"/>
        <v>0</v>
      </c>
      <c r="BQ172">
        <f t="shared" si="277"/>
        <v>0</v>
      </c>
      <c r="BR172">
        <f t="shared" si="278"/>
        <v>0</v>
      </c>
      <c r="BS172">
        <f t="shared" si="279"/>
        <v>0</v>
      </c>
      <c r="BT172">
        <f t="shared" si="280"/>
        <v>0</v>
      </c>
      <c r="BU172">
        <f t="shared" si="281"/>
        <v>0</v>
      </c>
      <c r="BV172">
        <f t="shared" si="282"/>
        <v>0</v>
      </c>
      <c r="BW172">
        <f t="shared" si="283"/>
        <v>0</v>
      </c>
      <c r="BX172">
        <f t="shared" si="284"/>
        <v>0</v>
      </c>
      <c r="BY172">
        <f t="shared" si="285"/>
        <v>0</v>
      </c>
      <c r="BZ172">
        <f t="shared" si="286"/>
        <v>0</v>
      </c>
      <c r="CA172">
        <f t="shared" si="287"/>
        <v>0</v>
      </c>
      <c r="CB172">
        <f t="shared" si="288"/>
        <v>0</v>
      </c>
      <c r="CC172">
        <f t="shared" si="289"/>
        <v>0</v>
      </c>
      <c r="CD172">
        <f t="shared" si="290"/>
        <v>0</v>
      </c>
      <c r="CE172">
        <f t="shared" si="291"/>
        <v>0</v>
      </c>
      <c r="CF172">
        <f t="shared" si="292"/>
        <v>0</v>
      </c>
      <c r="CG172">
        <f t="shared" si="293"/>
        <v>0</v>
      </c>
      <c r="CH172">
        <f t="shared" si="294"/>
        <v>0</v>
      </c>
      <c r="CI172" s="11">
        <v>1981</v>
      </c>
      <c r="CJ172">
        <f t="shared" si="296"/>
        <v>0</v>
      </c>
      <c r="CK172">
        <f t="shared" si="297"/>
        <v>0</v>
      </c>
      <c r="CL172">
        <f t="shared" si="298"/>
        <v>0</v>
      </c>
      <c r="CM172">
        <f t="shared" si="299"/>
        <v>0</v>
      </c>
      <c r="CN172">
        <f t="shared" si="300"/>
        <v>0</v>
      </c>
      <c r="CO172">
        <f t="shared" si="301"/>
        <v>0</v>
      </c>
      <c r="CP172">
        <f t="shared" si="302"/>
        <v>0</v>
      </c>
      <c r="CQ172">
        <f t="shared" si="303"/>
        <v>0</v>
      </c>
      <c r="CR172">
        <f t="shared" si="304"/>
        <v>0</v>
      </c>
      <c r="CS172">
        <f t="shared" si="305"/>
        <v>0</v>
      </c>
      <c r="CT172">
        <f t="shared" si="306"/>
        <v>0</v>
      </c>
      <c r="CU172">
        <f t="shared" si="307"/>
        <v>0</v>
      </c>
      <c r="CV172">
        <f t="shared" si="308"/>
        <v>0</v>
      </c>
      <c r="CW172">
        <f t="shared" si="309"/>
        <v>0</v>
      </c>
      <c r="CX172">
        <f t="shared" si="310"/>
        <v>0</v>
      </c>
      <c r="CY172">
        <f t="shared" si="311"/>
        <v>0</v>
      </c>
      <c r="CZ172">
        <f t="shared" si="312"/>
        <v>0</v>
      </c>
      <c r="DA172">
        <f t="shared" si="313"/>
        <v>0</v>
      </c>
      <c r="DB172">
        <f t="shared" si="314"/>
        <v>0</v>
      </c>
      <c r="DC172">
        <f t="shared" si="315"/>
        <v>0</v>
      </c>
      <c r="DD172" s="11">
        <v>1981</v>
      </c>
      <c r="DE172">
        <f t="shared" si="316"/>
        <v>0</v>
      </c>
      <c r="DF172">
        <f t="shared" si="317"/>
        <v>0</v>
      </c>
      <c r="DG172">
        <f t="shared" si="318"/>
        <v>0</v>
      </c>
      <c r="DH172">
        <f t="shared" si="319"/>
        <v>0</v>
      </c>
      <c r="DI172">
        <f t="shared" si="320"/>
        <v>0</v>
      </c>
      <c r="DJ172">
        <f t="shared" si="321"/>
        <v>0</v>
      </c>
      <c r="DK172">
        <f t="shared" si="322"/>
        <v>0</v>
      </c>
      <c r="DL172">
        <f t="shared" si="323"/>
        <v>0</v>
      </c>
      <c r="DM172">
        <f t="shared" si="324"/>
        <v>0</v>
      </c>
      <c r="DN172">
        <f t="shared" si="325"/>
        <v>0</v>
      </c>
      <c r="DO172">
        <f t="shared" si="326"/>
        <v>0</v>
      </c>
      <c r="DP172">
        <f t="shared" si="327"/>
        <v>0</v>
      </c>
      <c r="DQ172">
        <f t="shared" si="328"/>
        <v>0</v>
      </c>
      <c r="DR172">
        <f t="shared" si="329"/>
        <v>0</v>
      </c>
      <c r="DS172">
        <f t="shared" si="330"/>
        <v>0</v>
      </c>
      <c r="DT172">
        <f t="shared" si="331"/>
        <v>0</v>
      </c>
      <c r="DU172">
        <f t="shared" si="332"/>
        <v>0</v>
      </c>
      <c r="DV172">
        <f t="shared" si="333"/>
        <v>0</v>
      </c>
      <c r="DW172">
        <f t="shared" si="334"/>
        <v>0</v>
      </c>
      <c r="DX172">
        <f t="shared" si="335"/>
        <v>0</v>
      </c>
    </row>
    <row r="173" spans="1:128" ht="12.75">
      <c r="A173" s="9">
        <v>1982</v>
      </c>
      <c r="B173" s="30">
        <v>196345000</v>
      </c>
      <c r="C173" s="30">
        <v>2168</v>
      </c>
      <c r="D173" s="30"/>
      <c r="E173" s="30"/>
      <c r="F173" s="30"/>
      <c r="G173" s="30"/>
      <c r="H173" s="30"/>
      <c r="I173" s="30"/>
      <c r="J173" s="30"/>
      <c r="K173" s="30"/>
      <c r="L173" s="30"/>
      <c r="M173" s="30"/>
      <c r="N173" s="30">
        <v>237000000</v>
      </c>
      <c r="O173" s="30">
        <v>3900</v>
      </c>
      <c r="P173" s="30"/>
      <c r="Q173" s="30"/>
      <c r="R173" s="33">
        <f t="shared" si="338"/>
        <v>237000000</v>
      </c>
      <c r="S173" s="33">
        <f t="shared" si="339"/>
        <v>3900</v>
      </c>
      <c r="T173" s="43">
        <f t="shared" si="343"/>
        <v>82.84599156118144</v>
      </c>
      <c r="U173" s="43">
        <f t="shared" si="344"/>
        <v>55.58974358974359</v>
      </c>
      <c r="V173" s="43">
        <f t="shared" si="336"/>
        <v>69.21786757546252</v>
      </c>
      <c r="W173" s="43"/>
      <c r="X173" s="43"/>
      <c r="Y173" s="43"/>
      <c r="Z173" s="43"/>
      <c r="AA173" s="43"/>
      <c r="AB173" s="43"/>
      <c r="AC173" s="43"/>
      <c r="AD173" s="43"/>
      <c r="AE173" s="43"/>
      <c r="AF173" s="43"/>
      <c r="AG173" s="43"/>
      <c r="AH173" s="43"/>
      <c r="AI173" s="43"/>
      <c r="AJ173" s="43"/>
      <c r="AK173" s="43"/>
      <c r="AL173" s="43">
        <f t="shared" si="340"/>
        <v>100</v>
      </c>
      <c r="AM173" s="43">
        <f t="shared" si="341"/>
        <v>100</v>
      </c>
      <c r="AN173" s="43">
        <f t="shared" si="342"/>
        <v>100</v>
      </c>
      <c r="AO173" s="43"/>
      <c r="AP173" s="43"/>
      <c r="AQ173" s="43"/>
      <c r="AS173" s="11">
        <v>1982</v>
      </c>
      <c r="AT173" s="28"/>
      <c r="AU173" s="28"/>
      <c r="AV173" s="28"/>
      <c r="AW173" s="28"/>
      <c r="AX173" s="28"/>
      <c r="AY173" s="28"/>
      <c r="AZ173" s="28"/>
      <c r="BA173" s="28"/>
      <c r="BB173" s="28"/>
      <c r="BC173" s="28"/>
      <c r="BD173" s="28"/>
      <c r="BE173" s="28"/>
      <c r="BF173" s="28"/>
      <c r="BG173" s="28"/>
      <c r="BH173" s="28"/>
      <c r="BI173" s="28">
        <f t="shared" si="337"/>
        <v>1.444713677302732</v>
      </c>
      <c r="BJ173" s="28"/>
      <c r="BK173" s="28"/>
      <c r="BL173" s="28"/>
      <c r="BM173" s="28"/>
      <c r="BN173" s="11">
        <v>1982</v>
      </c>
      <c r="BO173">
        <f t="shared" si="295"/>
        <v>0</v>
      </c>
      <c r="BP173">
        <f t="shared" si="276"/>
        <v>0</v>
      </c>
      <c r="BQ173">
        <f t="shared" si="277"/>
        <v>0</v>
      </c>
      <c r="BR173">
        <f t="shared" si="278"/>
        <v>0</v>
      </c>
      <c r="BS173">
        <f t="shared" si="279"/>
        <v>0</v>
      </c>
      <c r="BT173">
        <f t="shared" si="280"/>
        <v>0</v>
      </c>
      <c r="BU173">
        <f t="shared" si="281"/>
        <v>0</v>
      </c>
      <c r="BV173">
        <f t="shared" si="282"/>
        <v>0</v>
      </c>
      <c r="BW173">
        <f t="shared" si="283"/>
        <v>0</v>
      </c>
      <c r="BX173">
        <f t="shared" si="284"/>
        <v>0</v>
      </c>
      <c r="BY173">
        <f t="shared" si="285"/>
        <v>0</v>
      </c>
      <c r="BZ173">
        <f t="shared" si="286"/>
        <v>0</v>
      </c>
      <c r="CA173">
        <f t="shared" si="287"/>
        <v>0</v>
      </c>
      <c r="CB173">
        <f t="shared" si="288"/>
        <v>0</v>
      </c>
      <c r="CC173">
        <f t="shared" si="289"/>
        <v>0</v>
      </c>
      <c r="CD173">
        <f t="shared" si="290"/>
        <v>0</v>
      </c>
      <c r="CE173">
        <f t="shared" si="291"/>
        <v>0</v>
      </c>
      <c r="CF173">
        <f t="shared" si="292"/>
        <v>0</v>
      </c>
      <c r="CG173">
        <f t="shared" si="293"/>
        <v>0</v>
      </c>
      <c r="CH173">
        <f t="shared" si="294"/>
        <v>0</v>
      </c>
      <c r="CI173" s="11">
        <v>1982</v>
      </c>
      <c r="CJ173">
        <f t="shared" si="296"/>
        <v>0</v>
      </c>
      <c r="CK173">
        <f t="shared" si="297"/>
        <v>0</v>
      </c>
      <c r="CL173">
        <f t="shared" si="298"/>
        <v>0</v>
      </c>
      <c r="CM173">
        <f t="shared" si="299"/>
        <v>0</v>
      </c>
      <c r="CN173">
        <f t="shared" si="300"/>
        <v>0</v>
      </c>
      <c r="CO173">
        <f t="shared" si="301"/>
        <v>0</v>
      </c>
      <c r="CP173">
        <f t="shared" si="302"/>
        <v>0</v>
      </c>
      <c r="CQ173">
        <f t="shared" si="303"/>
        <v>0</v>
      </c>
      <c r="CR173">
        <f t="shared" si="304"/>
        <v>0</v>
      </c>
      <c r="CS173">
        <f t="shared" si="305"/>
        <v>0</v>
      </c>
      <c r="CT173">
        <f t="shared" si="306"/>
        <v>0</v>
      </c>
      <c r="CU173">
        <f t="shared" si="307"/>
        <v>0</v>
      </c>
      <c r="CV173">
        <f t="shared" si="308"/>
        <v>0</v>
      </c>
      <c r="CW173">
        <f t="shared" si="309"/>
        <v>0</v>
      </c>
      <c r="CX173">
        <f t="shared" si="310"/>
        <v>0</v>
      </c>
      <c r="CY173">
        <f t="shared" si="311"/>
        <v>0</v>
      </c>
      <c r="CZ173">
        <f t="shared" si="312"/>
        <v>0</v>
      </c>
      <c r="DA173">
        <f t="shared" si="313"/>
        <v>0</v>
      </c>
      <c r="DB173">
        <f t="shared" si="314"/>
        <v>0</v>
      </c>
      <c r="DC173">
        <f t="shared" si="315"/>
        <v>0</v>
      </c>
      <c r="DD173" s="11">
        <v>1982</v>
      </c>
      <c r="DE173">
        <f t="shared" si="316"/>
        <v>0</v>
      </c>
      <c r="DF173">
        <f t="shared" si="317"/>
        <v>0</v>
      </c>
      <c r="DG173">
        <f t="shared" si="318"/>
        <v>0</v>
      </c>
      <c r="DH173">
        <f t="shared" si="319"/>
        <v>0</v>
      </c>
      <c r="DI173">
        <f t="shared" si="320"/>
        <v>0</v>
      </c>
      <c r="DJ173">
        <f t="shared" si="321"/>
        <v>0</v>
      </c>
      <c r="DK173">
        <f t="shared" si="322"/>
        <v>0</v>
      </c>
      <c r="DL173">
        <f t="shared" si="323"/>
        <v>0</v>
      </c>
      <c r="DM173">
        <f t="shared" si="324"/>
        <v>0</v>
      </c>
      <c r="DN173">
        <f t="shared" si="325"/>
        <v>0</v>
      </c>
      <c r="DO173">
        <f t="shared" si="326"/>
        <v>0</v>
      </c>
      <c r="DP173">
        <f t="shared" si="327"/>
        <v>0</v>
      </c>
      <c r="DQ173">
        <f t="shared" si="328"/>
        <v>0</v>
      </c>
      <c r="DR173">
        <f t="shared" si="329"/>
        <v>0</v>
      </c>
      <c r="DS173">
        <f t="shared" si="330"/>
        <v>0</v>
      </c>
      <c r="DT173">
        <f t="shared" si="331"/>
        <v>0</v>
      </c>
      <c r="DU173">
        <f t="shared" si="332"/>
        <v>0</v>
      </c>
      <c r="DV173">
        <f t="shared" si="333"/>
        <v>0</v>
      </c>
      <c r="DW173">
        <f t="shared" si="334"/>
        <v>0</v>
      </c>
      <c r="DX173">
        <f t="shared" si="335"/>
        <v>0</v>
      </c>
    </row>
    <row r="174" spans="1:128" ht="12.75">
      <c r="A174" s="9">
        <v>1983</v>
      </c>
      <c r="B174" s="30">
        <v>217198000</v>
      </c>
      <c r="C174" s="30">
        <v>2201</v>
      </c>
      <c r="D174" s="30"/>
      <c r="E174" s="30"/>
      <c r="F174" s="30"/>
      <c r="G174" s="30"/>
      <c r="H174" s="30"/>
      <c r="I174" s="30"/>
      <c r="J174" s="30"/>
      <c r="K174" s="30"/>
      <c r="L174" s="30"/>
      <c r="M174" s="30"/>
      <c r="N174" s="30">
        <v>250000000</v>
      </c>
      <c r="O174" s="30">
        <v>3900</v>
      </c>
      <c r="P174" s="30"/>
      <c r="Q174" s="30"/>
      <c r="R174" s="33">
        <f t="shared" si="338"/>
        <v>250000000</v>
      </c>
      <c r="S174" s="33">
        <f t="shared" si="339"/>
        <v>3900</v>
      </c>
      <c r="T174" s="43">
        <f t="shared" si="343"/>
        <v>86.8792</v>
      </c>
      <c r="U174" s="43">
        <f t="shared" si="344"/>
        <v>56.43589743589743</v>
      </c>
      <c r="V174" s="43">
        <f t="shared" si="336"/>
        <v>71.65754871794871</v>
      </c>
      <c r="W174" s="43"/>
      <c r="X174" s="43"/>
      <c r="Y174" s="43"/>
      <c r="Z174" s="43"/>
      <c r="AA174" s="43"/>
      <c r="AB174" s="43"/>
      <c r="AC174" s="43"/>
      <c r="AD174" s="43"/>
      <c r="AE174" s="43"/>
      <c r="AF174" s="43"/>
      <c r="AG174" s="43"/>
      <c r="AH174" s="43"/>
      <c r="AI174" s="43"/>
      <c r="AJ174" s="43"/>
      <c r="AK174" s="43"/>
      <c r="AL174" s="43">
        <f t="shared" si="340"/>
        <v>100</v>
      </c>
      <c r="AM174" s="43">
        <f t="shared" si="341"/>
        <v>100</v>
      </c>
      <c r="AN174" s="43">
        <f t="shared" si="342"/>
        <v>100</v>
      </c>
      <c r="AO174" s="43"/>
      <c r="AP174" s="43"/>
      <c r="AQ174" s="43"/>
      <c r="AS174" s="11">
        <v>1983</v>
      </c>
      <c r="AT174" s="28"/>
      <c r="AU174" s="28"/>
      <c r="AV174" s="28"/>
      <c r="AW174" s="28"/>
      <c r="AX174" s="28"/>
      <c r="AY174" s="28"/>
      <c r="AZ174" s="28"/>
      <c r="BA174" s="28"/>
      <c r="BB174" s="28"/>
      <c r="BC174" s="28"/>
      <c r="BD174" s="28"/>
      <c r="BE174" s="28"/>
      <c r="BF174" s="28"/>
      <c r="BG174" s="28"/>
      <c r="BH174" s="28"/>
      <c r="BI174" s="28">
        <f t="shared" si="337"/>
        <v>1.3955263861119505</v>
      </c>
      <c r="BJ174" s="28"/>
      <c r="BK174" s="28"/>
      <c r="BL174" s="28"/>
      <c r="BM174" s="28"/>
      <c r="BN174" s="11">
        <v>1983</v>
      </c>
      <c r="BO174">
        <f t="shared" si="295"/>
        <v>0</v>
      </c>
      <c r="BP174">
        <f t="shared" si="276"/>
        <v>0</v>
      </c>
      <c r="BQ174">
        <f t="shared" si="277"/>
        <v>0</v>
      </c>
      <c r="BR174">
        <f t="shared" si="278"/>
        <v>0</v>
      </c>
      <c r="BS174">
        <f t="shared" si="279"/>
        <v>0</v>
      </c>
      <c r="BT174">
        <f t="shared" si="280"/>
        <v>0</v>
      </c>
      <c r="BU174">
        <f t="shared" si="281"/>
        <v>0</v>
      </c>
      <c r="BV174">
        <f t="shared" si="282"/>
        <v>0</v>
      </c>
      <c r="BW174">
        <f t="shared" si="283"/>
        <v>0</v>
      </c>
      <c r="BX174">
        <f t="shared" si="284"/>
        <v>0</v>
      </c>
      <c r="BY174">
        <f t="shared" si="285"/>
        <v>0</v>
      </c>
      <c r="BZ174">
        <f t="shared" si="286"/>
        <v>0</v>
      </c>
      <c r="CA174">
        <f t="shared" si="287"/>
        <v>0</v>
      </c>
      <c r="CB174">
        <f t="shared" si="288"/>
        <v>0</v>
      </c>
      <c r="CC174">
        <f t="shared" si="289"/>
        <v>0</v>
      </c>
      <c r="CD174">
        <f t="shared" si="290"/>
        <v>0</v>
      </c>
      <c r="CE174">
        <f t="shared" si="291"/>
        <v>0</v>
      </c>
      <c r="CF174">
        <f t="shared" si="292"/>
        <v>0</v>
      </c>
      <c r="CG174">
        <f t="shared" si="293"/>
        <v>0</v>
      </c>
      <c r="CH174">
        <f t="shared" si="294"/>
        <v>0</v>
      </c>
      <c r="CI174" s="11">
        <v>1983</v>
      </c>
      <c r="CJ174">
        <f t="shared" si="296"/>
        <v>0</v>
      </c>
      <c r="CK174">
        <f t="shared" si="297"/>
        <v>0</v>
      </c>
      <c r="CL174">
        <f t="shared" si="298"/>
        <v>0</v>
      </c>
      <c r="CM174">
        <f t="shared" si="299"/>
        <v>0</v>
      </c>
      <c r="CN174">
        <f t="shared" si="300"/>
        <v>0</v>
      </c>
      <c r="CO174">
        <f t="shared" si="301"/>
        <v>0</v>
      </c>
      <c r="CP174">
        <f t="shared" si="302"/>
        <v>0</v>
      </c>
      <c r="CQ174">
        <f t="shared" si="303"/>
        <v>0</v>
      </c>
      <c r="CR174">
        <f t="shared" si="304"/>
        <v>0</v>
      </c>
      <c r="CS174">
        <f t="shared" si="305"/>
        <v>0</v>
      </c>
      <c r="CT174">
        <f t="shared" si="306"/>
        <v>0</v>
      </c>
      <c r="CU174">
        <f t="shared" si="307"/>
        <v>0</v>
      </c>
      <c r="CV174">
        <f t="shared" si="308"/>
        <v>0</v>
      </c>
      <c r="CW174">
        <f t="shared" si="309"/>
        <v>0</v>
      </c>
      <c r="CX174">
        <f t="shared" si="310"/>
        <v>0</v>
      </c>
      <c r="CY174">
        <f t="shared" si="311"/>
        <v>0</v>
      </c>
      <c r="CZ174">
        <f t="shared" si="312"/>
        <v>0</v>
      </c>
      <c r="DA174">
        <f t="shared" si="313"/>
        <v>0</v>
      </c>
      <c r="DB174">
        <f t="shared" si="314"/>
        <v>0</v>
      </c>
      <c r="DC174">
        <f t="shared" si="315"/>
        <v>0</v>
      </c>
      <c r="DD174" s="11">
        <v>1983</v>
      </c>
      <c r="DE174">
        <f t="shared" si="316"/>
        <v>0</v>
      </c>
      <c r="DF174">
        <f t="shared" si="317"/>
        <v>0</v>
      </c>
      <c r="DG174">
        <f t="shared" si="318"/>
        <v>0</v>
      </c>
      <c r="DH174">
        <f t="shared" si="319"/>
        <v>0</v>
      </c>
      <c r="DI174">
        <f t="shared" si="320"/>
        <v>0</v>
      </c>
      <c r="DJ174">
        <f t="shared" si="321"/>
        <v>0</v>
      </c>
      <c r="DK174">
        <f t="shared" si="322"/>
        <v>0</v>
      </c>
      <c r="DL174">
        <f t="shared" si="323"/>
        <v>0</v>
      </c>
      <c r="DM174">
        <f t="shared" si="324"/>
        <v>0</v>
      </c>
      <c r="DN174">
        <f t="shared" si="325"/>
        <v>0</v>
      </c>
      <c r="DO174">
        <f t="shared" si="326"/>
        <v>0</v>
      </c>
      <c r="DP174">
        <f t="shared" si="327"/>
        <v>0</v>
      </c>
      <c r="DQ174">
        <f t="shared" si="328"/>
        <v>0</v>
      </c>
      <c r="DR174">
        <f t="shared" si="329"/>
        <v>0</v>
      </c>
      <c r="DS174">
        <f t="shared" si="330"/>
        <v>0</v>
      </c>
      <c r="DT174">
        <f t="shared" si="331"/>
        <v>0</v>
      </c>
      <c r="DU174">
        <f t="shared" si="332"/>
        <v>0</v>
      </c>
      <c r="DV174">
        <f t="shared" si="333"/>
        <v>0</v>
      </c>
      <c r="DW174">
        <f t="shared" si="334"/>
        <v>0</v>
      </c>
      <c r="DX174">
        <f t="shared" si="335"/>
        <v>0</v>
      </c>
    </row>
    <row r="175" spans="1:128" ht="12.75">
      <c r="A175" s="9">
        <v>1984</v>
      </c>
      <c r="B175" s="30">
        <v>237052000</v>
      </c>
      <c r="C175" s="30">
        <v>2222</v>
      </c>
      <c r="D175" s="30"/>
      <c r="E175" s="30"/>
      <c r="F175" s="30"/>
      <c r="G175" s="30"/>
      <c r="H175" s="30"/>
      <c r="I175" s="30"/>
      <c r="J175" s="30"/>
      <c r="K175" s="30"/>
      <c r="L175" s="30"/>
      <c r="M175" s="30"/>
      <c r="N175" s="30">
        <v>264000000</v>
      </c>
      <c r="O175" s="30">
        <v>3900</v>
      </c>
      <c r="P175" s="30"/>
      <c r="Q175" s="30"/>
      <c r="R175" s="33">
        <f t="shared" si="338"/>
        <v>264000000</v>
      </c>
      <c r="S175" s="33">
        <f t="shared" si="339"/>
        <v>3900</v>
      </c>
      <c r="T175" s="43">
        <f t="shared" si="343"/>
        <v>89.79242424242425</v>
      </c>
      <c r="U175" s="43">
        <f t="shared" si="344"/>
        <v>56.97435897435897</v>
      </c>
      <c r="V175" s="43">
        <f t="shared" si="336"/>
        <v>73.3833916083916</v>
      </c>
      <c r="W175" s="43"/>
      <c r="X175" s="43"/>
      <c r="Y175" s="43"/>
      <c r="Z175" s="43"/>
      <c r="AA175" s="43"/>
      <c r="AB175" s="43"/>
      <c r="AC175" s="43"/>
      <c r="AD175" s="43"/>
      <c r="AE175" s="43"/>
      <c r="AF175" s="43"/>
      <c r="AG175" s="43"/>
      <c r="AH175" s="43"/>
      <c r="AI175" s="43"/>
      <c r="AJ175" s="43"/>
      <c r="AK175" s="43"/>
      <c r="AL175" s="43">
        <f t="shared" si="340"/>
        <v>100</v>
      </c>
      <c r="AM175" s="43">
        <f t="shared" si="341"/>
        <v>100</v>
      </c>
      <c r="AN175" s="43">
        <f t="shared" si="342"/>
        <v>100</v>
      </c>
      <c r="AO175" s="43"/>
      <c r="AP175" s="43"/>
      <c r="AQ175" s="43"/>
      <c r="AS175" s="11">
        <v>1984</v>
      </c>
      <c r="AT175" s="28"/>
      <c r="AU175" s="28"/>
      <c r="AV175" s="28"/>
      <c r="AW175" s="28"/>
      <c r="AX175" s="28"/>
      <c r="AY175" s="28"/>
      <c r="AZ175" s="28"/>
      <c r="BA175" s="28"/>
      <c r="BB175" s="28"/>
      <c r="BC175" s="28"/>
      <c r="BD175" s="28"/>
      <c r="BE175" s="28"/>
      <c r="BF175" s="28"/>
      <c r="BG175" s="28"/>
      <c r="BH175" s="28"/>
      <c r="BI175" s="28">
        <f t="shared" si="337"/>
        <v>1.3627061629100925</v>
      </c>
      <c r="BJ175" s="28"/>
      <c r="BK175" s="28"/>
      <c r="BL175" s="28"/>
      <c r="BM175" s="28"/>
      <c r="BN175" s="11">
        <v>1984</v>
      </c>
      <c r="BO175">
        <f t="shared" si="295"/>
        <v>0</v>
      </c>
      <c r="BP175">
        <f t="shared" si="276"/>
        <v>0</v>
      </c>
      <c r="BQ175">
        <f t="shared" si="277"/>
        <v>0</v>
      </c>
      <c r="BR175">
        <f t="shared" si="278"/>
        <v>0</v>
      </c>
      <c r="BS175">
        <f t="shared" si="279"/>
        <v>0</v>
      </c>
      <c r="BT175">
        <f t="shared" si="280"/>
        <v>0</v>
      </c>
      <c r="BU175">
        <f t="shared" si="281"/>
        <v>0</v>
      </c>
      <c r="BV175">
        <f t="shared" si="282"/>
        <v>0</v>
      </c>
      <c r="BW175">
        <f t="shared" si="283"/>
        <v>0</v>
      </c>
      <c r="BX175">
        <f t="shared" si="284"/>
        <v>0</v>
      </c>
      <c r="BY175">
        <f t="shared" si="285"/>
        <v>0</v>
      </c>
      <c r="BZ175">
        <f t="shared" si="286"/>
        <v>0</v>
      </c>
      <c r="CA175">
        <f t="shared" si="287"/>
        <v>0</v>
      </c>
      <c r="CB175">
        <f t="shared" si="288"/>
        <v>0</v>
      </c>
      <c r="CC175">
        <f t="shared" si="289"/>
        <v>0</v>
      </c>
      <c r="CD175">
        <f t="shared" si="290"/>
        <v>0</v>
      </c>
      <c r="CE175">
        <f t="shared" si="291"/>
        <v>0</v>
      </c>
      <c r="CF175">
        <f t="shared" si="292"/>
        <v>0</v>
      </c>
      <c r="CG175">
        <f t="shared" si="293"/>
        <v>0</v>
      </c>
      <c r="CH175">
        <f t="shared" si="294"/>
        <v>0</v>
      </c>
      <c r="CI175" s="11">
        <v>1984</v>
      </c>
      <c r="CJ175">
        <f t="shared" si="296"/>
        <v>0</v>
      </c>
      <c r="CK175">
        <f t="shared" si="297"/>
        <v>0</v>
      </c>
      <c r="CL175">
        <f t="shared" si="298"/>
        <v>0</v>
      </c>
      <c r="CM175">
        <f t="shared" si="299"/>
        <v>0</v>
      </c>
      <c r="CN175">
        <f t="shared" si="300"/>
        <v>0</v>
      </c>
      <c r="CO175">
        <f t="shared" si="301"/>
        <v>0</v>
      </c>
      <c r="CP175">
        <f t="shared" si="302"/>
        <v>0</v>
      </c>
      <c r="CQ175">
        <f t="shared" si="303"/>
        <v>0</v>
      </c>
      <c r="CR175">
        <f t="shared" si="304"/>
        <v>0</v>
      </c>
      <c r="CS175">
        <f t="shared" si="305"/>
        <v>0</v>
      </c>
      <c r="CT175">
        <f t="shared" si="306"/>
        <v>0</v>
      </c>
      <c r="CU175">
        <f t="shared" si="307"/>
        <v>0</v>
      </c>
      <c r="CV175">
        <f t="shared" si="308"/>
        <v>0</v>
      </c>
      <c r="CW175">
        <f t="shared" si="309"/>
        <v>0</v>
      </c>
      <c r="CX175">
        <f t="shared" si="310"/>
        <v>0</v>
      </c>
      <c r="CY175">
        <f t="shared" si="311"/>
        <v>0</v>
      </c>
      <c r="CZ175">
        <f t="shared" si="312"/>
        <v>0</v>
      </c>
      <c r="DA175">
        <f t="shared" si="313"/>
        <v>0</v>
      </c>
      <c r="DB175">
        <f t="shared" si="314"/>
        <v>0</v>
      </c>
      <c r="DC175">
        <f t="shared" si="315"/>
        <v>0</v>
      </c>
      <c r="DD175" s="11">
        <v>1984</v>
      </c>
      <c r="DE175">
        <f t="shared" si="316"/>
        <v>0</v>
      </c>
      <c r="DF175">
        <f t="shared" si="317"/>
        <v>0</v>
      </c>
      <c r="DG175">
        <f t="shared" si="318"/>
        <v>0</v>
      </c>
      <c r="DH175">
        <f t="shared" si="319"/>
        <v>0</v>
      </c>
      <c r="DI175">
        <f t="shared" si="320"/>
        <v>0</v>
      </c>
      <c r="DJ175">
        <f t="shared" si="321"/>
        <v>0</v>
      </c>
      <c r="DK175">
        <f t="shared" si="322"/>
        <v>0</v>
      </c>
      <c r="DL175">
        <f t="shared" si="323"/>
        <v>0</v>
      </c>
      <c r="DM175">
        <f t="shared" si="324"/>
        <v>0</v>
      </c>
      <c r="DN175">
        <f t="shared" si="325"/>
        <v>0</v>
      </c>
      <c r="DO175">
        <f t="shared" si="326"/>
        <v>0</v>
      </c>
      <c r="DP175">
        <f t="shared" si="327"/>
        <v>0</v>
      </c>
      <c r="DQ175">
        <f t="shared" si="328"/>
        <v>0</v>
      </c>
      <c r="DR175">
        <f t="shared" si="329"/>
        <v>0</v>
      </c>
      <c r="DS175">
        <f t="shared" si="330"/>
        <v>0</v>
      </c>
      <c r="DT175">
        <f t="shared" si="331"/>
        <v>0</v>
      </c>
      <c r="DU175">
        <f t="shared" si="332"/>
        <v>0</v>
      </c>
      <c r="DV175">
        <f t="shared" si="333"/>
        <v>0</v>
      </c>
      <c r="DW175">
        <f t="shared" si="334"/>
        <v>0</v>
      </c>
      <c r="DX175">
        <f t="shared" si="335"/>
        <v>0</v>
      </c>
    </row>
    <row r="176" spans="1:128" ht="12.75">
      <c r="A176" s="9">
        <v>1985</v>
      </c>
      <c r="B176" s="30">
        <v>245154000</v>
      </c>
      <c r="C176" s="30">
        <v>2244</v>
      </c>
      <c r="D176" s="30"/>
      <c r="E176" s="30"/>
      <c r="F176" s="30"/>
      <c r="G176" s="30"/>
      <c r="H176" s="30"/>
      <c r="I176" s="30"/>
      <c r="J176" s="30"/>
      <c r="K176" s="30"/>
      <c r="L176" s="30"/>
      <c r="M176" s="30"/>
      <c r="N176" s="30">
        <v>275000000</v>
      </c>
      <c r="O176" s="30">
        <v>3900</v>
      </c>
      <c r="P176" s="30"/>
      <c r="Q176" s="30"/>
      <c r="R176" s="33">
        <f t="shared" si="338"/>
        <v>275000000</v>
      </c>
      <c r="S176" s="33">
        <f t="shared" si="339"/>
        <v>3900</v>
      </c>
      <c r="T176" s="43">
        <f t="shared" si="343"/>
        <v>89.14690909090909</v>
      </c>
      <c r="U176" s="43">
        <f t="shared" si="344"/>
        <v>57.53846153846154</v>
      </c>
      <c r="V176" s="43">
        <f t="shared" si="336"/>
        <v>73.34268531468531</v>
      </c>
      <c r="W176" s="43"/>
      <c r="X176" s="43"/>
      <c r="Y176" s="43"/>
      <c r="Z176" s="43"/>
      <c r="AA176" s="43"/>
      <c r="AB176" s="43"/>
      <c r="AC176" s="43"/>
      <c r="AD176" s="43"/>
      <c r="AE176" s="43"/>
      <c r="AF176" s="43"/>
      <c r="AG176" s="43"/>
      <c r="AH176" s="43"/>
      <c r="AI176" s="43"/>
      <c r="AJ176" s="43"/>
      <c r="AK176" s="43"/>
      <c r="AL176" s="43">
        <f t="shared" si="340"/>
        <v>100</v>
      </c>
      <c r="AM176" s="43">
        <f t="shared" si="341"/>
        <v>100</v>
      </c>
      <c r="AN176" s="43">
        <f t="shared" si="342"/>
        <v>100</v>
      </c>
      <c r="AO176" s="43"/>
      <c r="AP176" s="43"/>
      <c r="AQ176" s="43"/>
      <c r="AS176" s="11">
        <v>1985</v>
      </c>
      <c r="AT176" s="28"/>
      <c r="AU176" s="28"/>
      <c r="AV176" s="28"/>
      <c r="AW176" s="28"/>
      <c r="AX176" s="28"/>
      <c r="AY176" s="28"/>
      <c r="AZ176" s="28"/>
      <c r="BA176" s="28"/>
      <c r="BB176" s="28"/>
      <c r="BC176" s="28"/>
      <c r="BD176" s="28"/>
      <c r="BE176" s="28"/>
      <c r="BF176" s="28"/>
      <c r="BG176" s="28"/>
      <c r="BH176" s="28"/>
      <c r="BI176" s="28">
        <f t="shared" si="337"/>
        <v>1.36346248533086</v>
      </c>
      <c r="BJ176" s="28"/>
      <c r="BK176" s="28"/>
      <c r="BL176" s="28"/>
      <c r="BM176" s="28"/>
      <c r="BN176" s="11">
        <v>1985</v>
      </c>
      <c r="BO176">
        <f t="shared" si="295"/>
        <v>0</v>
      </c>
      <c r="BP176">
        <f t="shared" si="276"/>
        <v>0</v>
      </c>
      <c r="BQ176">
        <f t="shared" si="277"/>
        <v>0</v>
      </c>
      <c r="BR176">
        <f t="shared" si="278"/>
        <v>0</v>
      </c>
      <c r="BS176">
        <f t="shared" si="279"/>
        <v>0</v>
      </c>
      <c r="BT176">
        <f t="shared" si="280"/>
        <v>0</v>
      </c>
      <c r="BU176">
        <f t="shared" si="281"/>
        <v>0</v>
      </c>
      <c r="BV176">
        <f t="shared" si="282"/>
        <v>0</v>
      </c>
      <c r="BW176">
        <f t="shared" si="283"/>
        <v>0</v>
      </c>
      <c r="BX176">
        <f t="shared" si="284"/>
        <v>0</v>
      </c>
      <c r="BY176">
        <f t="shared" si="285"/>
        <v>0</v>
      </c>
      <c r="BZ176">
        <f t="shared" si="286"/>
        <v>0</v>
      </c>
      <c r="CA176">
        <f t="shared" si="287"/>
        <v>0</v>
      </c>
      <c r="CB176">
        <f t="shared" si="288"/>
        <v>0</v>
      </c>
      <c r="CC176">
        <f t="shared" si="289"/>
        <v>0</v>
      </c>
      <c r="CD176">
        <f t="shared" si="290"/>
        <v>0</v>
      </c>
      <c r="CE176">
        <f t="shared" si="291"/>
        <v>0</v>
      </c>
      <c r="CF176">
        <f t="shared" si="292"/>
        <v>0</v>
      </c>
      <c r="CG176">
        <f t="shared" si="293"/>
        <v>0</v>
      </c>
      <c r="CH176">
        <f t="shared" si="294"/>
        <v>0</v>
      </c>
      <c r="CI176" s="11">
        <v>1985</v>
      </c>
      <c r="CJ176">
        <f t="shared" si="296"/>
        <v>0</v>
      </c>
      <c r="CK176">
        <f t="shared" si="297"/>
        <v>0</v>
      </c>
      <c r="CL176">
        <f t="shared" si="298"/>
        <v>0</v>
      </c>
      <c r="CM176">
        <f t="shared" si="299"/>
        <v>0</v>
      </c>
      <c r="CN176">
        <f t="shared" si="300"/>
        <v>0</v>
      </c>
      <c r="CO176">
        <f t="shared" si="301"/>
        <v>0</v>
      </c>
      <c r="CP176">
        <f t="shared" si="302"/>
        <v>0</v>
      </c>
      <c r="CQ176">
        <f t="shared" si="303"/>
        <v>0</v>
      </c>
      <c r="CR176">
        <f t="shared" si="304"/>
        <v>0</v>
      </c>
      <c r="CS176">
        <f t="shared" si="305"/>
        <v>0</v>
      </c>
      <c r="CT176">
        <f t="shared" si="306"/>
        <v>0</v>
      </c>
      <c r="CU176">
        <f t="shared" si="307"/>
        <v>0</v>
      </c>
      <c r="CV176">
        <f t="shared" si="308"/>
        <v>0</v>
      </c>
      <c r="CW176">
        <f t="shared" si="309"/>
        <v>0</v>
      </c>
      <c r="CX176">
        <f t="shared" si="310"/>
        <v>0</v>
      </c>
      <c r="CY176">
        <f t="shared" si="311"/>
        <v>0</v>
      </c>
      <c r="CZ176">
        <f t="shared" si="312"/>
        <v>0</v>
      </c>
      <c r="DA176">
        <f t="shared" si="313"/>
        <v>0</v>
      </c>
      <c r="DB176">
        <f t="shared" si="314"/>
        <v>0</v>
      </c>
      <c r="DC176">
        <f t="shared" si="315"/>
        <v>0</v>
      </c>
      <c r="DD176" s="11">
        <v>1985</v>
      </c>
      <c r="DE176">
        <f t="shared" si="316"/>
        <v>0</v>
      </c>
      <c r="DF176">
        <f t="shared" si="317"/>
        <v>0</v>
      </c>
      <c r="DG176">
        <f t="shared" si="318"/>
        <v>0</v>
      </c>
      <c r="DH176">
        <f t="shared" si="319"/>
        <v>0</v>
      </c>
      <c r="DI176">
        <f t="shared" si="320"/>
        <v>0</v>
      </c>
      <c r="DJ176">
        <f t="shared" si="321"/>
        <v>0</v>
      </c>
      <c r="DK176">
        <f t="shared" si="322"/>
        <v>0</v>
      </c>
      <c r="DL176">
        <f t="shared" si="323"/>
        <v>0</v>
      </c>
      <c r="DM176">
        <f t="shared" si="324"/>
        <v>0</v>
      </c>
      <c r="DN176">
        <f t="shared" si="325"/>
        <v>0</v>
      </c>
      <c r="DO176">
        <f t="shared" si="326"/>
        <v>0</v>
      </c>
      <c r="DP176">
        <f t="shared" si="327"/>
        <v>0</v>
      </c>
      <c r="DQ176">
        <f t="shared" si="328"/>
        <v>0</v>
      </c>
      <c r="DR176">
        <f t="shared" si="329"/>
        <v>0</v>
      </c>
      <c r="DS176">
        <f t="shared" si="330"/>
        <v>0</v>
      </c>
      <c r="DT176">
        <f t="shared" si="331"/>
        <v>0</v>
      </c>
      <c r="DU176">
        <f t="shared" si="332"/>
        <v>0</v>
      </c>
      <c r="DV176">
        <f t="shared" si="333"/>
        <v>0</v>
      </c>
      <c r="DW176">
        <f t="shared" si="334"/>
        <v>0</v>
      </c>
      <c r="DX176">
        <f t="shared" si="335"/>
        <v>0</v>
      </c>
    </row>
    <row r="177" spans="1:128" ht="12.75">
      <c r="A177" s="9">
        <v>1986</v>
      </c>
      <c r="B177" s="30">
        <v>265480000</v>
      </c>
      <c r="C177" s="30">
        <v>2269</v>
      </c>
      <c r="D177" s="30"/>
      <c r="E177" s="30"/>
      <c r="F177" s="30"/>
      <c r="G177" s="30"/>
      <c r="H177" s="30"/>
      <c r="I177" s="30"/>
      <c r="J177" s="30"/>
      <c r="K177" s="30"/>
      <c r="L177" s="30"/>
      <c r="M177" s="30"/>
      <c r="N177" s="30">
        <v>287600000</v>
      </c>
      <c r="O177" s="30">
        <v>3900</v>
      </c>
      <c r="P177" s="30"/>
      <c r="Q177" s="30"/>
      <c r="R177" s="33">
        <f t="shared" si="338"/>
        <v>287600000</v>
      </c>
      <c r="S177" s="33">
        <f t="shared" si="339"/>
        <v>3900</v>
      </c>
      <c r="T177" s="43">
        <f t="shared" si="343"/>
        <v>92.30876216968011</v>
      </c>
      <c r="U177" s="43">
        <f t="shared" si="344"/>
        <v>58.179487179487175</v>
      </c>
      <c r="V177" s="43">
        <f t="shared" si="336"/>
        <v>75.24412467458365</v>
      </c>
      <c r="W177" s="43"/>
      <c r="X177" s="43"/>
      <c r="Y177" s="43"/>
      <c r="Z177" s="43"/>
      <c r="AA177" s="43"/>
      <c r="AB177" s="43"/>
      <c r="AC177" s="43"/>
      <c r="AD177" s="43"/>
      <c r="AE177" s="43"/>
      <c r="AF177" s="43"/>
      <c r="AG177" s="43"/>
      <c r="AH177" s="43"/>
      <c r="AI177" s="43"/>
      <c r="AJ177" s="43"/>
      <c r="AK177" s="43"/>
      <c r="AL177" s="43">
        <f t="shared" si="340"/>
        <v>100</v>
      </c>
      <c r="AM177" s="43">
        <f t="shared" si="341"/>
        <v>100</v>
      </c>
      <c r="AN177" s="43">
        <f t="shared" si="342"/>
        <v>100</v>
      </c>
      <c r="AO177" s="43"/>
      <c r="AP177" s="43"/>
      <c r="AQ177" s="43"/>
      <c r="AS177" s="11">
        <v>1986</v>
      </c>
      <c r="AT177" s="28"/>
      <c r="AU177" s="28"/>
      <c r="AV177" s="28"/>
      <c r="AW177" s="28"/>
      <c r="AX177" s="28"/>
      <c r="AY177" s="28"/>
      <c r="AZ177" s="28"/>
      <c r="BA177" s="28"/>
      <c r="BB177" s="28"/>
      <c r="BC177" s="28"/>
      <c r="BD177" s="28"/>
      <c r="BE177" s="28"/>
      <c r="BF177" s="28"/>
      <c r="BG177" s="28"/>
      <c r="BH177" s="28"/>
      <c r="BI177" s="28">
        <f t="shared" si="337"/>
        <v>1.3290074199478132</v>
      </c>
      <c r="BJ177" s="28"/>
      <c r="BK177" s="28"/>
      <c r="BL177" s="28"/>
      <c r="BM177" s="28"/>
      <c r="BN177" s="11">
        <v>1986</v>
      </c>
      <c r="BO177">
        <f t="shared" si="295"/>
        <v>0</v>
      </c>
      <c r="BP177">
        <f t="shared" si="276"/>
        <v>0</v>
      </c>
      <c r="BQ177">
        <f t="shared" si="277"/>
        <v>0</v>
      </c>
      <c r="BR177">
        <f t="shared" si="278"/>
        <v>0</v>
      </c>
      <c r="BS177">
        <f t="shared" si="279"/>
        <v>0</v>
      </c>
      <c r="BT177">
        <f t="shared" si="280"/>
        <v>0</v>
      </c>
      <c r="BU177">
        <f t="shared" si="281"/>
        <v>0</v>
      </c>
      <c r="BV177">
        <f t="shared" si="282"/>
        <v>0</v>
      </c>
      <c r="BW177">
        <f t="shared" si="283"/>
        <v>0</v>
      </c>
      <c r="BX177">
        <f t="shared" si="284"/>
        <v>0</v>
      </c>
      <c r="BY177">
        <f t="shared" si="285"/>
        <v>0</v>
      </c>
      <c r="BZ177">
        <f t="shared" si="286"/>
        <v>0</v>
      </c>
      <c r="CA177">
        <f t="shared" si="287"/>
        <v>0</v>
      </c>
      <c r="CB177">
        <f t="shared" si="288"/>
        <v>0</v>
      </c>
      <c r="CC177">
        <f t="shared" si="289"/>
        <v>0</v>
      </c>
      <c r="CD177">
        <f t="shared" si="290"/>
        <v>0</v>
      </c>
      <c r="CE177">
        <f t="shared" si="291"/>
        <v>0</v>
      </c>
      <c r="CF177">
        <f t="shared" si="292"/>
        <v>0</v>
      </c>
      <c r="CG177">
        <f t="shared" si="293"/>
        <v>0</v>
      </c>
      <c r="CH177">
        <f t="shared" si="294"/>
        <v>0</v>
      </c>
      <c r="CI177" s="11">
        <v>1986</v>
      </c>
      <c r="CJ177">
        <f t="shared" si="296"/>
        <v>0</v>
      </c>
      <c r="CK177">
        <f t="shared" si="297"/>
        <v>0</v>
      </c>
      <c r="CL177">
        <f t="shared" si="298"/>
        <v>0</v>
      </c>
      <c r="CM177">
        <f t="shared" si="299"/>
        <v>0</v>
      </c>
      <c r="CN177">
        <f t="shared" si="300"/>
        <v>0</v>
      </c>
      <c r="CO177">
        <f t="shared" si="301"/>
        <v>0</v>
      </c>
      <c r="CP177">
        <f t="shared" si="302"/>
        <v>0</v>
      </c>
      <c r="CQ177">
        <f t="shared" si="303"/>
        <v>0</v>
      </c>
      <c r="CR177">
        <f t="shared" si="304"/>
        <v>0</v>
      </c>
      <c r="CS177">
        <f t="shared" si="305"/>
        <v>0</v>
      </c>
      <c r="CT177">
        <f t="shared" si="306"/>
        <v>0</v>
      </c>
      <c r="CU177">
        <f t="shared" si="307"/>
        <v>0</v>
      </c>
      <c r="CV177">
        <f t="shared" si="308"/>
        <v>0</v>
      </c>
      <c r="CW177">
        <f t="shared" si="309"/>
        <v>0</v>
      </c>
      <c r="CX177">
        <f t="shared" si="310"/>
        <v>0</v>
      </c>
      <c r="CY177">
        <f t="shared" si="311"/>
        <v>0</v>
      </c>
      <c r="CZ177">
        <f t="shared" si="312"/>
        <v>0</v>
      </c>
      <c r="DA177">
        <f t="shared" si="313"/>
        <v>0</v>
      </c>
      <c r="DB177">
        <f t="shared" si="314"/>
        <v>0</v>
      </c>
      <c r="DC177">
        <f t="shared" si="315"/>
        <v>0</v>
      </c>
      <c r="DD177" s="11">
        <v>1986</v>
      </c>
      <c r="DE177">
        <f t="shared" si="316"/>
        <v>0</v>
      </c>
      <c r="DF177">
        <f t="shared" si="317"/>
        <v>0</v>
      </c>
      <c r="DG177">
        <f t="shared" si="318"/>
        <v>0</v>
      </c>
      <c r="DH177">
        <f t="shared" si="319"/>
        <v>0</v>
      </c>
      <c r="DI177">
        <f t="shared" si="320"/>
        <v>0</v>
      </c>
      <c r="DJ177">
        <f t="shared" si="321"/>
        <v>0</v>
      </c>
      <c r="DK177">
        <f t="shared" si="322"/>
        <v>0</v>
      </c>
      <c r="DL177">
        <f t="shared" si="323"/>
        <v>0</v>
      </c>
      <c r="DM177">
        <f t="shared" si="324"/>
        <v>0</v>
      </c>
      <c r="DN177">
        <f t="shared" si="325"/>
        <v>0</v>
      </c>
      <c r="DO177">
        <f t="shared" si="326"/>
        <v>0</v>
      </c>
      <c r="DP177">
        <f t="shared" si="327"/>
        <v>0</v>
      </c>
      <c r="DQ177">
        <f t="shared" si="328"/>
        <v>0</v>
      </c>
      <c r="DR177">
        <f t="shared" si="329"/>
        <v>0</v>
      </c>
      <c r="DS177">
        <f t="shared" si="330"/>
        <v>0</v>
      </c>
      <c r="DT177">
        <f t="shared" si="331"/>
        <v>0</v>
      </c>
      <c r="DU177">
        <f t="shared" si="332"/>
        <v>0</v>
      </c>
      <c r="DV177">
        <f t="shared" si="333"/>
        <v>0</v>
      </c>
      <c r="DW177">
        <f t="shared" si="334"/>
        <v>0</v>
      </c>
      <c r="DX177">
        <f t="shared" si="335"/>
        <v>0</v>
      </c>
    </row>
    <row r="178" spans="1:128" ht="12.75">
      <c r="A178" s="9">
        <v>1987</v>
      </c>
      <c r="B178" s="30">
        <v>273966000</v>
      </c>
      <c r="C178" s="30">
        <v>2280</v>
      </c>
      <c r="D178" s="30"/>
      <c r="E178" s="30"/>
      <c r="F178" s="30"/>
      <c r="G178" s="30"/>
      <c r="H178" s="30"/>
      <c r="I178" s="30"/>
      <c r="J178" s="30"/>
      <c r="K178" s="30"/>
      <c r="L178" s="30"/>
      <c r="M178" s="30"/>
      <c r="N178" s="30">
        <v>303000000</v>
      </c>
      <c r="O178" s="30">
        <v>3900</v>
      </c>
      <c r="P178" s="30"/>
      <c r="Q178" s="30"/>
      <c r="R178" s="33">
        <f t="shared" si="338"/>
        <v>303000000</v>
      </c>
      <c r="S178" s="33">
        <f t="shared" si="339"/>
        <v>3900</v>
      </c>
      <c r="T178" s="43">
        <f t="shared" si="343"/>
        <v>90.41782178217822</v>
      </c>
      <c r="U178" s="43">
        <f t="shared" si="344"/>
        <v>58.46153846153847</v>
      </c>
      <c r="V178" s="43">
        <f t="shared" si="336"/>
        <v>74.43968012185834</v>
      </c>
      <c r="W178" s="43"/>
      <c r="X178" s="43"/>
      <c r="Y178" s="43"/>
      <c r="Z178" s="43"/>
      <c r="AA178" s="43"/>
      <c r="AB178" s="43"/>
      <c r="AC178" s="43"/>
      <c r="AD178" s="43"/>
      <c r="AE178" s="43"/>
      <c r="AF178" s="43"/>
      <c r="AG178" s="43"/>
      <c r="AH178" s="43"/>
      <c r="AI178" s="43"/>
      <c r="AJ178" s="43"/>
      <c r="AK178" s="43"/>
      <c r="AL178" s="43">
        <f t="shared" si="340"/>
        <v>100</v>
      </c>
      <c r="AM178" s="43">
        <f t="shared" si="341"/>
        <v>100</v>
      </c>
      <c r="AN178" s="43">
        <f t="shared" si="342"/>
        <v>100</v>
      </c>
      <c r="AO178" s="43"/>
      <c r="AP178" s="43"/>
      <c r="AQ178" s="43"/>
      <c r="AS178" s="11">
        <v>1987</v>
      </c>
      <c r="AT178" s="28"/>
      <c r="AU178" s="28"/>
      <c r="AV178" s="28"/>
      <c r="AW178" s="28"/>
      <c r="AX178" s="28"/>
      <c r="AY178" s="28"/>
      <c r="AZ178" s="28"/>
      <c r="BA178" s="28"/>
      <c r="BB178" s="28"/>
      <c r="BC178" s="28"/>
      <c r="BD178" s="28"/>
      <c r="BE178" s="28"/>
      <c r="BF178" s="28"/>
      <c r="BG178" s="28"/>
      <c r="BH178" s="28"/>
      <c r="BI178" s="28">
        <f t="shared" si="337"/>
        <v>1.343369555542141</v>
      </c>
      <c r="BJ178" s="28"/>
      <c r="BK178" s="28"/>
      <c r="BL178" s="28"/>
      <c r="BM178" s="28"/>
      <c r="BN178" s="11">
        <v>1987</v>
      </c>
      <c r="BO178">
        <f t="shared" si="295"/>
        <v>0</v>
      </c>
      <c r="BP178">
        <f t="shared" si="276"/>
        <v>0</v>
      </c>
      <c r="BQ178">
        <f t="shared" si="277"/>
        <v>0</v>
      </c>
      <c r="BR178">
        <f t="shared" si="278"/>
        <v>0</v>
      </c>
      <c r="BS178">
        <f t="shared" si="279"/>
        <v>0</v>
      </c>
      <c r="BT178">
        <f t="shared" si="280"/>
        <v>0</v>
      </c>
      <c r="BU178">
        <f t="shared" si="281"/>
        <v>0</v>
      </c>
      <c r="BV178">
        <f t="shared" si="282"/>
        <v>0</v>
      </c>
      <c r="BW178">
        <f t="shared" si="283"/>
        <v>0</v>
      </c>
      <c r="BX178">
        <f t="shared" si="284"/>
        <v>0</v>
      </c>
      <c r="BY178">
        <f t="shared" si="285"/>
        <v>0</v>
      </c>
      <c r="BZ178">
        <f t="shared" si="286"/>
        <v>0</v>
      </c>
      <c r="CA178">
        <f t="shared" si="287"/>
        <v>0</v>
      </c>
      <c r="CB178">
        <f t="shared" si="288"/>
        <v>0</v>
      </c>
      <c r="CC178">
        <f t="shared" si="289"/>
        <v>0</v>
      </c>
      <c r="CD178">
        <f t="shared" si="290"/>
        <v>0</v>
      </c>
      <c r="CE178">
        <f t="shared" si="291"/>
        <v>0</v>
      </c>
      <c r="CF178">
        <f t="shared" si="292"/>
        <v>0</v>
      </c>
      <c r="CG178">
        <f t="shared" si="293"/>
        <v>0</v>
      </c>
      <c r="CH178">
        <f t="shared" si="294"/>
        <v>0</v>
      </c>
      <c r="CI178" s="11">
        <v>1987</v>
      </c>
      <c r="CJ178">
        <f t="shared" si="296"/>
        <v>0</v>
      </c>
      <c r="CK178">
        <f t="shared" si="297"/>
        <v>0</v>
      </c>
      <c r="CL178">
        <f t="shared" si="298"/>
        <v>0</v>
      </c>
      <c r="CM178">
        <f t="shared" si="299"/>
        <v>0</v>
      </c>
      <c r="CN178">
        <f t="shared" si="300"/>
        <v>0</v>
      </c>
      <c r="CO178">
        <f t="shared" si="301"/>
        <v>0</v>
      </c>
      <c r="CP178">
        <f t="shared" si="302"/>
        <v>0</v>
      </c>
      <c r="CQ178">
        <f t="shared" si="303"/>
        <v>0</v>
      </c>
      <c r="CR178">
        <f t="shared" si="304"/>
        <v>0</v>
      </c>
      <c r="CS178">
        <f t="shared" si="305"/>
        <v>0</v>
      </c>
      <c r="CT178">
        <f t="shared" si="306"/>
        <v>0</v>
      </c>
      <c r="CU178">
        <f t="shared" si="307"/>
        <v>0</v>
      </c>
      <c r="CV178">
        <f t="shared" si="308"/>
        <v>0</v>
      </c>
      <c r="CW178">
        <f t="shared" si="309"/>
        <v>0</v>
      </c>
      <c r="CX178">
        <f t="shared" si="310"/>
        <v>0</v>
      </c>
      <c r="CY178">
        <f t="shared" si="311"/>
        <v>0</v>
      </c>
      <c r="CZ178">
        <f t="shared" si="312"/>
        <v>0</v>
      </c>
      <c r="DA178">
        <f t="shared" si="313"/>
        <v>0</v>
      </c>
      <c r="DB178">
        <f t="shared" si="314"/>
        <v>0</v>
      </c>
      <c r="DC178">
        <f t="shared" si="315"/>
        <v>0</v>
      </c>
      <c r="DD178" s="11">
        <v>1987</v>
      </c>
      <c r="DE178">
        <f t="shared" si="316"/>
        <v>0</v>
      </c>
      <c r="DF178">
        <f t="shared" si="317"/>
        <v>0</v>
      </c>
      <c r="DG178">
        <f t="shared" si="318"/>
        <v>0</v>
      </c>
      <c r="DH178">
        <f t="shared" si="319"/>
        <v>0</v>
      </c>
      <c r="DI178">
        <f t="shared" si="320"/>
        <v>0</v>
      </c>
      <c r="DJ178">
        <f t="shared" si="321"/>
        <v>0</v>
      </c>
      <c r="DK178">
        <f t="shared" si="322"/>
        <v>0</v>
      </c>
      <c r="DL178">
        <f t="shared" si="323"/>
        <v>0</v>
      </c>
      <c r="DM178">
        <f t="shared" si="324"/>
        <v>0</v>
      </c>
      <c r="DN178">
        <f t="shared" si="325"/>
        <v>0</v>
      </c>
      <c r="DO178">
        <f t="shared" si="326"/>
        <v>0</v>
      </c>
      <c r="DP178">
        <f t="shared" si="327"/>
        <v>0</v>
      </c>
      <c r="DQ178">
        <f t="shared" si="328"/>
        <v>0</v>
      </c>
      <c r="DR178">
        <f t="shared" si="329"/>
        <v>0</v>
      </c>
      <c r="DS178">
        <f t="shared" si="330"/>
        <v>0</v>
      </c>
      <c r="DT178">
        <f t="shared" si="331"/>
        <v>0</v>
      </c>
      <c r="DU178">
        <f t="shared" si="332"/>
        <v>0</v>
      </c>
      <c r="DV178">
        <f t="shared" si="333"/>
        <v>0</v>
      </c>
      <c r="DW178">
        <f t="shared" si="334"/>
        <v>0</v>
      </c>
      <c r="DX178">
        <f t="shared" si="335"/>
        <v>0</v>
      </c>
    </row>
    <row r="179" spans="1:128" ht="12.75">
      <c r="A179" s="9">
        <v>1988</v>
      </c>
      <c r="B179" s="30">
        <v>281935000</v>
      </c>
      <c r="C179" s="30">
        <v>2250</v>
      </c>
      <c r="D179" s="30"/>
      <c r="E179" s="30"/>
      <c r="F179" s="30"/>
      <c r="G179" s="30"/>
      <c r="H179" s="30"/>
      <c r="I179" s="30"/>
      <c r="J179" s="30"/>
      <c r="K179" s="30"/>
      <c r="L179" s="30"/>
      <c r="M179" s="30"/>
      <c r="N179" s="30">
        <v>317900000</v>
      </c>
      <c r="O179" s="30">
        <v>3900</v>
      </c>
      <c r="P179" s="30"/>
      <c r="Q179" s="30"/>
      <c r="R179" s="33">
        <f t="shared" si="338"/>
        <v>317900000</v>
      </c>
      <c r="S179" s="33">
        <f t="shared" si="339"/>
        <v>3900</v>
      </c>
      <c r="T179" s="43">
        <f t="shared" si="343"/>
        <v>88.68669392890847</v>
      </c>
      <c r="U179" s="43">
        <f t="shared" si="344"/>
        <v>57.692307692307686</v>
      </c>
      <c r="V179" s="43">
        <f t="shared" si="336"/>
        <v>73.18950081060808</v>
      </c>
      <c r="W179" s="43"/>
      <c r="X179" s="43"/>
      <c r="Y179" s="43"/>
      <c r="Z179" s="43"/>
      <c r="AA179" s="43"/>
      <c r="AB179" s="43"/>
      <c r="AC179" s="43"/>
      <c r="AD179" s="43"/>
      <c r="AE179" s="43"/>
      <c r="AF179" s="43"/>
      <c r="AG179" s="43"/>
      <c r="AH179" s="43"/>
      <c r="AI179" s="43"/>
      <c r="AJ179" s="43"/>
      <c r="AK179" s="43"/>
      <c r="AL179" s="43">
        <f t="shared" si="340"/>
        <v>100</v>
      </c>
      <c r="AM179" s="43">
        <f t="shared" si="341"/>
        <v>100</v>
      </c>
      <c r="AN179" s="43">
        <f t="shared" si="342"/>
        <v>100</v>
      </c>
      <c r="AO179" s="43"/>
      <c r="AP179" s="43"/>
      <c r="AQ179" s="43"/>
      <c r="AS179" s="11">
        <v>1988</v>
      </c>
      <c r="AT179" s="28"/>
      <c r="AU179" s="28"/>
      <c r="AV179" s="28"/>
      <c r="AW179" s="28"/>
      <c r="AX179" s="28"/>
      <c r="AY179" s="28"/>
      <c r="AZ179" s="28"/>
      <c r="BA179" s="28"/>
      <c r="BB179" s="28"/>
      <c r="BC179" s="28"/>
      <c r="BD179" s="28"/>
      <c r="BE179" s="28"/>
      <c r="BF179" s="28"/>
      <c r="BG179" s="28"/>
      <c r="BH179" s="28"/>
      <c r="BI179" s="28">
        <f t="shared" si="337"/>
        <v>1.3663161914270907</v>
      </c>
      <c r="BJ179" s="28"/>
      <c r="BK179" s="28"/>
      <c r="BL179" s="28"/>
      <c r="BM179" s="28"/>
      <c r="BN179" s="11">
        <v>1988</v>
      </c>
      <c r="BO179">
        <f t="shared" si="295"/>
        <v>0</v>
      </c>
      <c r="BP179">
        <f t="shared" si="276"/>
        <v>0</v>
      </c>
      <c r="BQ179">
        <f t="shared" si="277"/>
        <v>0</v>
      </c>
      <c r="BR179">
        <f t="shared" si="278"/>
        <v>0</v>
      </c>
      <c r="BS179">
        <f t="shared" si="279"/>
        <v>0</v>
      </c>
      <c r="BT179">
        <f t="shared" si="280"/>
        <v>0</v>
      </c>
      <c r="BU179">
        <f t="shared" si="281"/>
        <v>0</v>
      </c>
      <c r="BV179">
        <f t="shared" si="282"/>
        <v>0</v>
      </c>
      <c r="BW179">
        <f t="shared" si="283"/>
        <v>0</v>
      </c>
      <c r="BX179">
        <f t="shared" si="284"/>
        <v>0</v>
      </c>
      <c r="BY179">
        <f t="shared" si="285"/>
        <v>0</v>
      </c>
      <c r="BZ179">
        <f t="shared" si="286"/>
        <v>0</v>
      </c>
      <c r="CA179">
        <f t="shared" si="287"/>
        <v>0</v>
      </c>
      <c r="CB179">
        <f t="shared" si="288"/>
        <v>0</v>
      </c>
      <c r="CC179">
        <f t="shared" si="289"/>
        <v>0</v>
      </c>
      <c r="CD179">
        <f t="shared" si="290"/>
        <v>0</v>
      </c>
      <c r="CE179">
        <f t="shared" si="291"/>
        <v>0</v>
      </c>
      <c r="CF179">
        <f t="shared" si="292"/>
        <v>0</v>
      </c>
      <c r="CG179">
        <f t="shared" si="293"/>
        <v>0</v>
      </c>
      <c r="CH179">
        <f t="shared" si="294"/>
        <v>0</v>
      </c>
      <c r="CI179" s="11">
        <v>1988</v>
      </c>
      <c r="CJ179">
        <f t="shared" si="296"/>
        <v>0</v>
      </c>
      <c r="CK179">
        <f t="shared" si="297"/>
        <v>0</v>
      </c>
      <c r="CL179">
        <f t="shared" si="298"/>
        <v>0</v>
      </c>
      <c r="CM179">
        <f t="shared" si="299"/>
        <v>0</v>
      </c>
      <c r="CN179">
        <f t="shared" si="300"/>
        <v>0</v>
      </c>
      <c r="CO179">
        <f t="shared" si="301"/>
        <v>0</v>
      </c>
      <c r="CP179">
        <f t="shared" si="302"/>
        <v>0</v>
      </c>
      <c r="CQ179">
        <f t="shared" si="303"/>
        <v>0</v>
      </c>
      <c r="CR179">
        <f t="shared" si="304"/>
        <v>0</v>
      </c>
      <c r="CS179">
        <f t="shared" si="305"/>
        <v>0</v>
      </c>
      <c r="CT179">
        <f t="shared" si="306"/>
        <v>0</v>
      </c>
      <c r="CU179">
        <f t="shared" si="307"/>
        <v>0</v>
      </c>
      <c r="CV179">
        <f t="shared" si="308"/>
        <v>0</v>
      </c>
      <c r="CW179">
        <f t="shared" si="309"/>
        <v>0</v>
      </c>
      <c r="CX179">
        <f t="shared" si="310"/>
        <v>0</v>
      </c>
      <c r="CY179">
        <f t="shared" si="311"/>
        <v>0</v>
      </c>
      <c r="CZ179">
        <f t="shared" si="312"/>
        <v>0</v>
      </c>
      <c r="DA179">
        <f t="shared" si="313"/>
        <v>0</v>
      </c>
      <c r="DB179">
        <f t="shared" si="314"/>
        <v>0</v>
      </c>
      <c r="DC179">
        <f t="shared" si="315"/>
        <v>0</v>
      </c>
      <c r="DD179" s="11">
        <v>1988</v>
      </c>
      <c r="DE179">
        <f t="shared" si="316"/>
        <v>0</v>
      </c>
      <c r="DF179">
        <f t="shared" si="317"/>
        <v>0</v>
      </c>
      <c r="DG179">
        <f t="shared" si="318"/>
        <v>0</v>
      </c>
      <c r="DH179">
        <f t="shared" si="319"/>
        <v>0</v>
      </c>
      <c r="DI179">
        <f t="shared" si="320"/>
        <v>0</v>
      </c>
      <c r="DJ179">
        <f t="shared" si="321"/>
        <v>0</v>
      </c>
      <c r="DK179">
        <f t="shared" si="322"/>
        <v>0</v>
      </c>
      <c r="DL179">
        <f t="shared" si="323"/>
        <v>0</v>
      </c>
      <c r="DM179">
        <f t="shared" si="324"/>
        <v>0</v>
      </c>
      <c r="DN179">
        <f t="shared" si="325"/>
        <v>0</v>
      </c>
      <c r="DO179">
        <f t="shared" si="326"/>
        <v>0</v>
      </c>
      <c r="DP179">
        <f t="shared" si="327"/>
        <v>0</v>
      </c>
      <c r="DQ179">
        <f t="shared" si="328"/>
        <v>0</v>
      </c>
      <c r="DR179">
        <f t="shared" si="329"/>
        <v>0</v>
      </c>
      <c r="DS179">
        <f t="shared" si="330"/>
        <v>0</v>
      </c>
      <c r="DT179">
        <f t="shared" si="331"/>
        <v>0</v>
      </c>
      <c r="DU179">
        <f t="shared" si="332"/>
        <v>0</v>
      </c>
      <c r="DV179">
        <f t="shared" si="333"/>
        <v>0</v>
      </c>
      <c r="DW179">
        <f t="shared" si="334"/>
        <v>0</v>
      </c>
      <c r="DX179">
        <f t="shared" si="335"/>
        <v>0</v>
      </c>
    </row>
    <row r="180" spans="1:128" ht="12.75">
      <c r="A180" s="9">
        <v>1989</v>
      </c>
      <c r="B180" s="30">
        <v>294880000</v>
      </c>
      <c r="C180" s="30">
        <v>2240</v>
      </c>
      <c r="D180" s="30"/>
      <c r="E180" s="30"/>
      <c r="F180" s="30"/>
      <c r="G180" s="30"/>
      <c r="H180" s="30"/>
      <c r="I180" s="30"/>
      <c r="J180" s="30"/>
      <c r="K180" s="30"/>
      <c r="L180" s="30"/>
      <c r="M180" s="30"/>
      <c r="N180" s="30">
        <v>119440000</v>
      </c>
      <c r="O180" s="30">
        <v>3700</v>
      </c>
      <c r="P180" s="30"/>
      <c r="Q180" s="30"/>
      <c r="R180" s="33">
        <f t="shared" si="338"/>
        <v>294880000</v>
      </c>
      <c r="S180" s="33">
        <f t="shared" si="339"/>
        <v>3700</v>
      </c>
      <c r="T180" s="43">
        <f t="shared" si="343"/>
        <v>100</v>
      </c>
      <c r="U180" s="43">
        <f t="shared" si="344"/>
        <v>60.54054054054055</v>
      </c>
      <c r="V180" s="43">
        <f t="shared" si="336"/>
        <v>80.27027027027027</v>
      </c>
      <c r="W180" s="43"/>
      <c r="X180" s="43"/>
      <c r="Y180" s="43"/>
      <c r="Z180" s="43"/>
      <c r="AA180" s="43"/>
      <c r="AB180" s="43"/>
      <c r="AC180" s="43"/>
      <c r="AD180" s="43"/>
      <c r="AE180" s="43"/>
      <c r="AF180" s="43"/>
      <c r="AG180" s="43"/>
      <c r="AH180" s="43"/>
      <c r="AI180" s="43"/>
      <c r="AJ180" s="43"/>
      <c r="AK180" s="43"/>
      <c r="AL180" s="43">
        <f t="shared" si="340"/>
        <v>40.504612045577865</v>
      </c>
      <c r="AM180" s="43">
        <f t="shared" si="341"/>
        <v>100</v>
      </c>
      <c r="AN180" s="43">
        <f t="shared" si="342"/>
        <v>70.25230602278893</v>
      </c>
      <c r="AO180" s="43"/>
      <c r="AP180" s="43"/>
      <c r="AQ180" s="43"/>
      <c r="AS180" s="11">
        <v>1989</v>
      </c>
      <c r="AT180" s="28"/>
      <c r="AU180" s="28"/>
      <c r="AV180" s="28"/>
      <c r="AW180" s="28"/>
      <c r="AX180" s="28"/>
      <c r="AY180" s="28"/>
      <c r="AZ180" s="28"/>
      <c r="BA180" s="28"/>
      <c r="BB180" s="28"/>
      <c r="BC180" s="28"/>
      <c r="BD180" s="28"/>
      <c r="BE180" s="28"/>
      <c r="BF180" s="28"/>
      <c r="BG180" s="28"/>
      <c r="BH180" s="28"/>
      <c r="BI180" s="28">
        <f t="shared" si="337"/>
        <v>1.142599792300507</v>
      </c>
      <c r="BJ180" s="28"/>
      <c r="BK180" s="28"/>
      <c r="BL180" s="28"/>
      <c r="BM180" s="28"/>
      <c r="BN180" s="11">
        <v>1989</v>
      </c>
      <c r="BO180">
        <f t="shared" si="295"/>
        <v>0</v>
      </c>
      <c r="BP180">
        <f t="shared" si="276"/>
        <v>0</v>
      </c>
      <c r="BQ180">
        <f t="shared" si="277"/>
        <v>0</v>
      </c>
      <c r="BR180">
        <f t="shared" si="278"/>
        <v>0</v>
      </c>
      <c r="BS180">
        <f t="shared" si="279"/>
        <v>0</v>
      </c>
      <c r="BT180">
        <f t="shared" si="280"/>
        <v>0</v>
      </c>
      <c r="BU180">
        <f t="shared" si="281"/>
        <v>0</v>
      </c>
      <c r="BV180">
        <f t="shared" si="282"/>
        <v>0</v>
      </c>
      <c r="BW180">
        <f t="shared" si="283"/>
        <v>0</v>
      </c>
      <c r="BX180">
        <f t="shared" si="284"/>
        <v>0</v>
      </c>
      <c r="BY180">
        <f t="shared" si="285"/>
        <v>0</v>
      </c>
      <c r="BZ180">
        <f t="shared" si="286"/>
        <v>0</v>
      </c>
      <c r="CA180">
        <f t="shared" si="287"/>
        <v>0</v>
      </c>
      <c r="CB180">
        <f t="shared" si="288"/>
        <v>0</v>
      </c>
      <c r="CC180">
        <f t="shared" si="289"/>
        <v>0</v>
      </c>
      <c r="CD180">
        <f t="shared" si="290"/>
        <v>0</v>
      </c>
      <c r="CE180">
        <f t="shared" si="291"/>
        <v>0</v>
      </c>
      <c r="CF180">
        <f t="shared" si="292"/>
        <v>0</v>
      </c>
      <c r="CG180">
        <f t="shared" si="293"/>
        <v>0</v>
      </c>
      <c r="CH180">
        <f t="shared" si="294"/>
        <v>0</v>
      </c>
      <c r="CI180" s="11">
        <v>1989</v>
      </c>
      <c r="CJ180">
        <f t="shared" si="296"/>
        <v>0</v>
      </c>
      <c r="CK180">
        <f t="shared" si="297"/>
        <v>0</v>
      </c>
      <c r="CL180">
        <f t="shared" si="298"/>
        <v>0</v>
      </c>
      <c r="CM180">
        <f t="shared" si="299"/>
        <v>0</v>
      </c>
      <c r="CN180">
        <f t="shared" si="300"/>
        <v>0</v>
      </c>
      <c r="CO180">
        <f t="shared" si="301"/>
        <v>0</v>
      </c>
      <c r="CP180">
        <f t="shared" si="302"/>
        <v>0</v>
      </c>
      <c r="CQ180">
        <f t="shared" si="303"/>
        <v>0</v>
      </c>
      <c r="CR180">
        <f t="shared" si="304"/>
        <v>0</v>
      </c>
      <c r="CS180">
        <f t="shared" si="305"/>
        <v>0</v>
      </c>
      <c r="CT180">
        <f t="shared" si="306"/>
        <v>0</v>
      </c>
      <c r="CU180">
        <f t="shared" si="307"/>
        <v>0</v>
      </c>
      <c r="CV180">
        <f t="shared" si="308"/>
        <v>0</v>
      </c>
      <c r="CW180">
        <f t="shared" si="309"/>
        <v>0</v>
      </c>
      <c r="CX180">
        <f t="shared" si="310"/>
        <v>0</v>
      </c>
      <c r="CY180">
        <f t="shared" si="311"/>
        <v>0</v>
      </c>
      <c r="CZ180">
        <f t="shared" si="312"/>
        <v>0</v>
      </c>
      <c r="DA180">
        <f t="shared" si="313"/>
        <v>0</v>
      </c>
      <c r="DB180">
        <f t="shared" si="314"/>
        <v>0</v>
      </c>
      <c r="DC180">
        <f t="shared" si="315"/>
        <v>0</v>
      </c>
      <c r="DD180" s="11">
        <v>1989</v>
      </c>
      <c r="DE180">
        <f t="shared" si="316"/>
        <v>0</v>
      </c>
      <c r="DF180">
        <f t="shared" si="317"/>
        <v>0</v>
      </c>
      <c r="DG180">
        <f t="shared" si="318"/>
        <v>0</v>
      </c>
      <c r="DH180">
        <f t="shared" si="319"/>
        <v>0</v>
      </c>
      <c r="DI180">
        <f t="shared" si="320"/>
        <v>0</v>
      </c>
      <c r="DJ180">
        <f t="shared" si="321"/>
        <v>0</v>
      </c>
      <c r="DK180">
        <f t="shared" si="322"/>
        <v>0</v>
      </c>
      <c r="DL180">
        <f t="shared" si="323"/>
        <v>0</v>
      </c>
      <c r="DM180">
        <f t="shared" si="324"/>
        <v>0</v>
      </c>
      <c r="DN180">
        <f t="shared" si="325"/>
        <v>0</v>
      </c>
      <c r="DO180">
        <f t="shared" si="326"/>
        <v>0</v>
      </c>
      <c r="DP180">
        <f t="shared" si="327"/>
        <v>0</v>
      </c>
      <c r="DQ180">
        <f t="shared" si="328"/>
        <v>0</v>
      </c>
      <c r="DR180">
        <f t="shared" si="329"/>
        <v>0</v>
      </c>
      <c r="DS180">
        <f t="shared" si="330"/>
        <v>0</v>
      </c>
      <c r="DT180">
        <f t="shared" si="331"/>
        <v>0</v>
      </c>
      <c r="DU180">
        <f t="shared" si="332"/>
        <v>0</v>
      </c>
      <c r="DV180">
        <f t="shared" si="333"/>
        <v>0</v>
      </c>
      <c r="DW180">
        <f t="shared" si="334"/>
        <v>0</v>
      </c>
      <c r="DX180">
        <f t="shared" si="335"/>
        <v>0</v>
      </c>
    </row>
    <row r="181" spans="1:128" ht="12.75">
      <c r="A181" s="9">
        <v>1990</v>
      </c>
      <c r="B181" s="30">
        <v>289755000</v>
      </c>
      <c r="C181" s="30">
        <v>2180</v>
      </c>
      <c r="D181" s="30"/>
      <c r="E181" s="30"/>
      <c r="F181" s="30"/>
      <c r="G181" s="30"/>
      <c r="H181" s="30"/>
      <c r="I181" s="30"/>
      <c r="J181" s="30"/>
      <c r="K181" s="30"/>
      <c r="L181" s="30"/>
      <c r="M181" s="30"/>
      <c r="N181" s="30">
        <v>128790000</v>
      </c>
      <c r="O181" s="30">
        <v>3400</v>
      </c>
      <c r="P181" s="30"/>
      <c r="Q181" s="30"/>
      <c r="R181" s="33">
        <f t="shared" si="338"/>
        <v>289755000</v>
      </c>
      <c r="S181" s="33">
        <f t="shared" si="339"/>
        <v>3400</v>
      </c>
      <c r="T181" s="43">
        <f t="shared" si="343"/>
        <v>100</v>
      </c>
      <c r="U181" s="43">
        <f t="shared" si="344"/>
        <v>64.11764705882354</v>
      </c>
      <c r="V181" s="43">
        <f t="shared" si="336"/>
        <v>82.05882352941177</v>
      </c>
      <c r="W181" s="43"/>
      <c r="X181" s="43"/>
      <c r="Y181" s="43"/>
      <c r="Z181" s="43"/>
      <c r="AA181" s="43"/>
      <c r="AB181" s="43"/>
      <c r="AC181" s="43"/>
      <c r="AD181" s="43"/>
      <c r="AE181" s="43"/>
      <c r="AF181" s="43"/>
      <c r="AG181" s="43"/>
      <c r="AH181" s="43"/>
      <c r="AI181" s="43"/>
      <c r="AJ181" s="43"/>
      <c r="AK181" s="43"/>
      <c r="AL181" s="43">
        <f t="shared" si="340"/>
        <v>44.44789563596832</v>
      </c>
      <c r="AM181" s="43">
        <f t="shared" si="341"/>
        <v>100</v>
      </c>
      <c r="AN181" s="43">
        <f t="shared" si="342"/>
        <v>72.22394781798417</v>
      </c>
      <c r="AO181" s="43"/>
      <c r="AP181" s="43"/>
      <c r="AQ181" s="43"/>
      <c r="AS181" s="11">
        <v>1990</v>
      </c>
      <c r="AT181" s="28"/>
      <c r="AU181" s="28"/>
      <c r="AV181" s="28"/>
      <c r="AW181" s="28"/>
      <c r="AX181" s="28"/>
      <c r="AY181" s="28"/>
      <c r="AZ181" s="28"/>
      <c r="BA181" s="28"/>
      <c r="BB181" s="28"/>
      <c r="BC181" s="28"/>
      <c r="BD181" s="28"/>
      <c r="BE181" s="28"/>
      <c r="BF181" s="28"/>
      <c r="BG181" s="28"/>
      <c r="BH181" s="28"/>
      <c r="BI181" s="28">
        <f t="shared" si="337"/>
        <v>1.1361719486203254</v>
      </c>
      <c r="BJ181" s="28"/>
      <c r="BK181" s="28"/>
      <c r="BL181" s="28"/>
      <c r="BM181" s="28"/>
      <c r="BN181" s="11">
        <v>1990</v>
      </c>
      <c r="BO181">
        <f t="shared" si="295"/>
        <v>0</v>
      </c>
      <c r="BP181">
        <f t="shared" si="276"/>
        <v>0</v>
      </c>
      <c r="BQ181">
        <f t="shared" si="277"/>
        <v>0</v>
      </c>
      <c r="BR181">
        <f t="shared" si="278"/>
        <v>0</v>
      </c>
      <c r="BS181">
        <f t="shared" si="279"/>
        <v>0</v>
      </c>
      <c r="BT181">
        <f t="shared" si="280"/>
        <v>0</v>
      </c>
      <c r="BU181">
        <f t="shared" si="281"/>
        <v>0</v>
      </c>
      <c r="BV181">
        <f t="shared" si="282"/>
        <v>0</v>
      </c>
      <c r="BW181">
        <f t="shared" si="283"/>
        <v>0</v>
      </c>
      <c r="BX181">
        <f t="shared" si="284"/>
        <v>0</v>
      </c>
      <c r="BY181">
        <f t="shared" si="285"/>
        <v>0</v>
      </c>
      <c r="BZ181">
        <f t="shared" si="286"/>
        <v>0</v>
      </c>
      <c r="CA181">
        <f t="shared" si="287"/>
        <v>0</v>
      </c>
      <c r="CB181">
        <f t="shared" si="288"/>
        <v>0</v>
      </c>
      <c r="CC181">
        <f t="shared" si="289"/>
        <v>0</v>
      </c>
      <c r="CD181">
        <f t="shared" si="290"/>
        <v>0</v>
      </c>
      <c r="CE181">
        <f t="shared" si="291"/>
        <v>0</v>
      </c>
      <c r="CF181">
        <f t="shared" si="292"/>
        <v>0</v>
      </c>
      <c r="CG181">
        <f t="shared" si="293"/>
        <v>0</v>
      </c>
      <c r="CH181">
        <f t="shared" si="294"/>
        <v>0</v>
      </c>
      <c r="CI181" s="11">
        <v>1990</v>
      </c>
      <c r="CJ181">
        <f t="shared" si="296"/>
        <v>0</v>
      </c>
      <c r="CK181">
        <f t="shared" si="297"/>
        <v>0</v>
      </c>
      <c r="CL181">
        <f t="shared" si="298"/>
        <v>0</v>
      </c>
      <c r="CM181">
        <f t="shared" si="299"/>
        <v>0</v>
      </c>
      <c r="CN181">
        <f t="shared" si="300"/>
        <v>0</v>
      </c>
      <c r="CO181">
        <f t="shared" si="301"/>
        <v>0</v>
      </c>
      <c r="CP181">
        <f t="shared" si="302"/>
        <v>0</v>
      </c>
      <c r="CQ181">
        <f t="shared" si="303"/>
        <v>0</v>
      </c>
      <c r="CR181">
        <f t="shared" si="304"/>
        <v>0</v>
      </c>
      <c r="CS181">
        <f t="shared" si="305"/>
        <v>0</v>
      </c>
      <c r="CT181">
        <f t="shared" si="306"/>
        <v>0</v>
      </c>
      <c r="CU181">
        <f t="shared" si="307"/>
        <v>0</v>
      </c>
      <c r="CV181">
        <f t="shared" si="308"/>
        <v>0</v>
      </c>
      <c r="CW181">
        <f t="shared" si="309"/>
        <v>0</v>
      </c>
      <c r="CX181">
        <f t="shared" si="310"/>
        <v>0</v>
      </c>
      <c r="CY181">
        <f t="shared" si="311"/>
        <v>0</v>
      </c>
      <c r="CZ181">
        <f t="shared" si="312"/>
        <v>0</v>
      </c>
      <c r="DA181">
        <f t="shared" si="313"/>
        <v>0</v>
      </c>
      <c r="DB181">
        <f t="shared" si="314"/>
        <v>0</v>
      </c>
      <c r="DC181">
        <f t="shared" si="315"/>
        <v>0</v>
      </c>
      <c r="DD181" s="11">
        <v>1990</v>
      </c>
      <c r="DE181">
        <f t="shared" si="316"/>
        <v>0</v>
      </c>
      <c r="DF181">
        <f t="shared" si="317"/>
        <v>0</v>
      </c>
      <c r="DG181">
        <f t="shared" si="318"/>
        <v>0</v>
      </c>
      <c r="DH181">
        <f t="shared" si="319"/>
        <v>0</v>
      </c>
      <c r="DI181">
        <f t="shared" si="320"/>
        <v>0</v>
      </c>
      <c r="DJ181">
        <f t="shared" si="321"/>
        <v>0</v>
      </c>
      <c r="DK181">
        <f t="shared" si="322"/>
        <v>0</v>
      </c>
      <c r="DL181">
        <f t="shared" si="323"/>
        <v>0</v>
      </c>
      <c r="DM181">
        <f t="shared" si="324"/>
        <v>0</v>
      </c>
      <c r="DN181">
        <f t="shared" si="325"/>
        <v>0</v>
      </c>
      <c r="DO181">
        <f t="shared" si="326"/>
        <v>0</v>
      </c>
      <c r="DP181">
        <f t="shared" si="327"/>
        <v>0</v>
      </c>
      <c r="DQ181">
        <f t="shared" si="328"/>
        <v>0</v>
      </c>
      <c r="DR181">
        <f t="shared" si="329"/>
        <v>0</v>
      </c>
      <c r="DS181">
        <f t="shared" si="330"/>
        <v>0</v>
      </c>
      <c r="DT181">
        <f t="shared" si="331"/>
        <v>0</v>
      </c>
      <c r="DU181">
        <f t="shared" si="332"/>
        <v>0</v>
      </c>
      <c r="DV181">
        <f t="shared" si="333"/>
        <v>0</v>
      </c>
      <c r="DW181">
        <f t="shared" si="334"/>
        <v>0</v>
      </c>
      <c r="DX181">
        <f t="shared" si="335"/>
        <v>0</v>
      </c>
    </row>
    <row r="182" spans="67:128" ht="12.75">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row>
    <row r="183" spans="67:111" ht="12.75">
      <c r="BO183" s="45">
        <f>SUM(BO7:CH181)</f>
        <v>482</v>
      </c>
      <c r="BP183" s="45" t="s">
        <v>115</v>
      </c>
      <c r="BQ183" s="46"/>
      <c r="CJ183" s="45">
        <f>SUM(CJ7:DC181)</f>
        <v>332</v>
      </c>
      <c r="CK183" s="45" t="s">
        <v>115</v>
      </c>
      <c r="CL183" s="46"/>
      <c r="DE183" s="45">
        <f>SUM(DE7:DX181)</f>
        <v>257</v>
      </c>
      <c r="DF183" s="45" t="s">
        <v>115</v>
      </c>
      <c r="DG183" s="46"/>
    </row>
    <row r="184" spans="1:111" ht="12.75">
      <c r="A184" s="9" t="s">
        <v>2</v>
      </c>
      <c r="BO184" s="45">
        <v>1747</v>
      </c>
      <c r="BP184" s="45" t="s">
        <v>77</v>
      </c>
      <c r="BQ184" s="46"/>
      <c r="CJ184" s="45">
        <v>1699</v>
      </c>
      <c r="CK184" s="45" t="s">
        <v>77</v>
      </c>
      <c r="CL184" s="46"/>
      <c r="DE184" s="45">
        <v>1651</v>
      </c>
      <c r="DF184" s="45" t="s">
        <v>77</v>
      </c>
      <c r="DG184" s="46"/>
    </row>
    <row r="185" spans="1:111" ht="12.75">
      <c r="A185" s="32" t="s">
        <v>79</v>
      </c>
      <c r="BO185" s="47">
        <f>(BO184-BO183)/BO184</f>
        <v>0.7240984544934173</v>
      </c>
      <c r="BP185" s="46" t="s">
        <v>78</v>
      </c>
      <c r="BQ185" s="46"/>
      <c r="CJ185" s="47">
        <f>(CJ184-CJ183)/CJ184</f>
        <v>0.8045909358446145</v>
      </c>
      <c r="CK185" s="46" t="s">
        <v>78</v>
      </c>
      <c r="CL185" s="46"/>
      <c r="DE185" s="47">
        <f>(DE184-DE183)/DE184</f>
        <v>0.8443367655966081</v>
      </c>
      <c r="DF185" s="46" t="s">
        <v>78</v>
      </c>
      <c r="DG185" s="46"/>
    </row>
    <row r="187" ht="12.75">
      <c r="A187" s="9" t="s">
        <v>1</v>
      </c>
    </row>
    <row r="188" ht="12.75">
      <c r="A188" s="32" t="s">
        <v>106</v>
      </c>
    </row>
    <row r="189" ht="12.75">
      <c r="A189" s="32" t="s">
        <v>120</v>
      </c>
    </row>
    <row r="191" ht="12.75">
      <c r="A191" s="32" t="s">
        <v>0</v>
      </c>
    </row>
    <row r="192" ht="12.75">
      <c r="A192" s="32" t="s">
        <v>74</v>
      </c>
    </row>
    <row r="193" ht="12.75">
      <c r="A193" s="32" t="s">
        <v>75</v>
      </c>
    </row>
    <row r="194" ht="12.75">
      <c r="A194" s="32" t="s">
        <v>76</v>
      </c>
    </row>
    <row r="195" ht="12.75">
      <c r="A195" s="32"/>
    </row>
  </sheetData>
  <sheetProtection/>
  <mergeCells count="13">
    <mergeCell ref="AT1:BM1"/>
    <mergeCell ref="BO1:CH1"/>
    <mergeCell ref="CJ1:DC1"/>
    <mergeCell ref="DE1:DX1"/>
    <mergeCell ref="R1:S1"/>
    <mergeCell ref="N1:O1"/>
    <mergeCell ref="P1:Q1"/>
    <mergeCell ref="B1:C1"/>
    <mergeCell ref="D1:E1"/>
    <mergeCell ref="F1:G1"/>
    <mergeCell ref="H1:I1"/>
    <mergeCell ref="J1:K1"/>
    <mergeCell ref="L1:M1"/>
  </mergeCells>
  <printOptions/>
  <pageMargins left="0.75" right="0.75" top="1" bottom="1" header="0.5" footer="0.5"/>
  <pageSetup orientation="portrait"/>
  <ignoredErrors>
    <ignoredError sqref="BO183 CJ183 DE183" emptyCellReference="1"/>
  </ignoredErrors>
</worksheet>
</file>

<file path=xl/worksheets/sheet4.xml><?xml version="1.0" encoding="utf-8"?>
<worksheet xmlns="http://schemas.openxmlformats.org/spreadsheetml/2006/main" xmlns:r="http://schemas.openxmlformats.org/officeDocument/2006/relationships">
  <dimension ref="A1:DI125"/>
  <sheetViews>
    <sheetView workbookViewId="0" topLeftCell="A1">
      <selection activeCell="A1" sqref="A1"/>
    </sheetView>
  </sheetViews>
  <sheetFormatPr defaultColWidth="7.625" defaultRowHeight="12.75"/>
  <cols>
    <col min="1" max="1" width="6.75390625" style="16" customWidth="1"/>
    <col min="2" max="105" width="6.75390625" style="0" customWidth="1"/>
    <col min="106" max="113" width="6.75390625" style="20" customWidth="1"/>
  </cols>
  <sheetData>
    <row r="1" spans="2:113" ht="15">
      <c r="B1" s="113" t="s">
        <v>97</v>
      </c>
      <c r="C1" s="112"/>
      <c r="D1" s="112"/>
      <c r="E1" s="112"/>
      <c r="F1" s="112"/>
      <c r="G1" s="112"/>
      <c r="H1" s="112"/>
      <c r="I1" s="112"/>
      <c r="J1" s="113" t="s">
        <v>98</v>
      </c>
      <c r="K1" s="112"/>
      <c r="L1" s="112"/>
      <c r="M1" s="112"/>
      <c r="N1" s="112"/>
      <c r="O1" s="112"/>
      <c r="P1" s="112"/>
      <c r="Q1" s="112"/>
      <c r="R1" s="113" t="s">
        <v>99</v>
      </c>
      <c r="S1" s="112"/>
      <c r="T1" s="112"/>
      <c r="U1" s="112"/>
      <c r="V1" s="112"/>
      <c r="W1" s="112"/>
      <c r="X1" s="112"/>
      <c r="Y1" s="112"/>
      <c r="Z1" s="113" t="s">
        <v>100</v>
      </c>
      <c r="AA1" s="112"/>
      <c r="AB1" s="112"/>
      <c r="AC1" s="112"/>
      <c r="AD1" s="112"/>
      <c r="AE1" s="112"/>
      <c r="AF1" s="112"/>
      <c r="AG1" s="112"/>
      <c r="AH1" s="113" t="s">
        <v>101</v>
      </c>
      <c r="AI1" s="112"/>
      <c r="AJ1" s="112"/>
      <c r="AK1" s="112"/>
      <c r="AL1" s="112"/>
      <c r="AM1" s="112"/>
      <c r="AN1" s="112"/>
      <c r="AO1" s="112"/>
      <c r="AP1" s="113" t="s">
        <v>102</v>
      </c>
      <c r="AQ1" s="112"/>
      <c r="AR1" s="112"/>
      <c r="AS1" s="112"/>
      <c r="AT1" s="112"/>
      <c r="AU1" s="112"/>
      <c r="AV1" s="112"/>
      <c r="AW1" s="112"/>
      <c r="AX1" s="113" t="s">
        <v>103</v>
      </c>
      <c r="AY1" s="112"/>
      <c r="AZ1" s="112"/>
      <c r="BA1" s="112"/>
      <c r="BB1" s="112"/>
      <c r="BC1" s="112"/>
      <c r="BD1" s="112"/>
      <c r="BE1" s="112"/>
      <c r="BF1" s="113" t="s">
        <v>104</v>
      </c>
      <c r="BG1" s="112"/>
      <c r="BH1" s="112"/>
      <c r="BI1" s="112"/>
      <c r="BJ1" s="112"/>
      <c r="BK1" s="112"/>
      <c r="BL1" s="112"/>
      <c r="BM1" s="112"/>
      <c r="BN1" s="16"/>
      <c r="BP1" s="114" t="s">
        <v>117</v>
      </c>
      <c r="BQ1" s="112"/>
      <c r="BR1" s="112"/>
      <c r="BS1" s="112"/>
      <c r="BT1" s="112"/>
      <c r="BU1" s="112"/>
      <c r="BV1" s="112"/>
      <c r="BW1" s="112"/>
      <c r="BY1" s="114" t="s">
        <v>118</v>
      </c>
      <c r="BZ1" s="112"/>
      <c r="CA1" s="112"/>
      <c r="CB1" s="112"/>
      <c r="CC1" s="112"/>
      <c r="CD1" s="112"/>
      <c r="CE1" s="112"/>
      <c r="CF1" s="112"/>
      <c r="CH1" s="110" t="s">
        <v>80</v>
      </c>
      <c r="CI1" s="112"/>
      <c r="CJ1" s="112"/>
      <c r="CK1" s="112"/>
      <c r="CL1" s="112"/>
      <c r="CM1" s="112"/>
      <c r="CN1" s="112"/>
      <c r="CO1" s="112"/>
      <c r="CP1" s="112"/>
      <c r="CR1" s="110" t="s">
        <v>82</v>
      </c>
      <c r="CS1" s="112"/>
      <c r="CT1" s="112"/>
      <c r="CU1" s="112"/>
      <c r="CV1" s="112"/>
      <c r="CW1" s="112"/>
      <c r="CX1" s="112"/>
      <c r="CY1" s="112"/>
      <c r="CZ1" s="112"/>
      <c r="DB1" s="114" t="s">
        <v>119</v>
      </c>
      <c r="DC1" s="112"/>
      <c r="DD1" s="112"/>
      <c r="DE1" s="112"/>
      <c r="DF1" s="112"/>
      <c r="DG1" s="112"/>
      <c r="DH1" s="112"/>
      <c r="DI1" s="112"/>
    </row>
    <row r="2" spans="1:113" ht="15">
      <c r="A2" s="38"/>
      <c r="B2" s="42" t="s">
        <v>46</v>
      </c>
      <c r="C2" s="42" t="s">
        <v>47</v>
      </c>
      <c r="D2" s="42" t="s">
        <v>48</v>
      </c>
      <c r="E2" s="42" t="s">
        <v>63</v>
      </c>
      <c r="F2" s="42" t="s">
        <v>64</v>
      </c>
      <c r="G2" s="42" t="s">
        <v>65</v>
      </c>
      <c r="H2" s="42" t="s">
        <v>7</v>
      </c>
      <c r="I2" s="42" t="s">
        <v>66</v>
      </c>
      <c r="J2" s="42" t="s">
        <v>46</v>
      </c>
      <c r="K2" s="42" t="s">
        <v>47</v>
      </c>
      <c r="L2" s="42" t="s">
        <v>48</v>
      </c>
      <c r="M2" s="42" t="s">
        <v>63</v>
      </c>
      <c r="N2" s="42" t="s">
        <v>64</v>
      </c>
      <c r="O2" s="42" t="s">
        <v>65</v>
      </c>
      <c r="P2" s="42" t="s">
        <v>7</v>
      </c>
      <c r="Q2" s="42" t="s">
        <v>66</v>
      </c>
      <c r="R2" s="42" t="s">
        <v>46</v>
      </c>
      <c r="S2" s="42" t="s">
        <v>47</v>
      </c>
      <c r="T2" s="42" t="s">
        <v>48</v>
      </c>
      <c r="U2" s="42" t="s">
        <v>63</v>
      </c>
      <c r="V2" s="42" t="s">
        <v>64</v>
      </c>
      <c r="W2" s="42" t="s">
        <v>65</v>
      </c>
      <c r="X2" s="42" t="s">
        <v>7</v>
      </c>
      <c r="Y2" s="42" t="s">
        <v>66</v>
      </c>
      <c r="Z2" s="42" t="s">
        <v>46</v>
      </c>
      <c r="AA2" s="42" t="s">
        <v>47</v>
      </c>
      <c r="AB2" s="42" t="s">
        <v>48</v>
      </c>
      <c r="AC2" s="42" t="s">
        <v>63</v>
      </c>
      <c r="AD2" s="42" t="s">
        <v>64</v>
      </c>
      <c r="AE2" s="42" t="s">
        <v>65</v>
      </c>
      <c r="AF2" s="42" t="s">
        <v>7</v>
      </c>
      <c r="AG2" s="42" t="s">
        <v>66</v>
      </c>
      <c r="AH2" s="42" t="s">
        <v>46</v>
      </c>
      <c r="AI2" s="42" t="s">
        <v>47</v>
      </c>
      <c r="AJ2" s="42" t="s">
        <v>48</v>
      </c>
      <c r="AK2" s="42" t="s">
        <v>63</v>
      </c>
      <c r="AL2" s="42" t="s">
        <v>64</v>
      </c>
      <c r="AM2" s="42" t="s">
        <v>65</v>
      </c>
      <c r="AN2" s="42" t="s">
        <v>7</v>
      </c>
      <c r="AO2" s="42" t="s">
        <v>66</v>
      </c>
      <c r="AP2" s="42" t="s">
        <v>46</v>
      </c>
      <c r="AQ2" s="42" t="s">
        <v>47</v>
      </c>
      <c r="AR2" s="42" t="s">
        <v>48</v>
      </c>
      <c r="AS2" s="42" t="s">
        <v>63</v>
      </c>
      <c r="AT2" s="42" t="s">
        <v>64</v>
      </c>
      <c r="AU2" s="42" t="s">
        <v>65</v>
      </c>
      <c r="AV2" s="42" t="s">
        <v>7</v>
      </c>
      <c r="AW2" s="42" t="s">
        <v>66</v>
      </c>
      <c r="AX2" s="42" t="s">
        <v>46</v>
      </c>
      <c r="AY2" s="42" t="s">
        <v>47</v>
      </c>
      <c r="AZ2" s="42" t="s">
        <v>48</v>
      </c>
      <c r="BA2" s="42" t="s">
        <v>63</v>
      </c>
      <c r="BB2" s="42" t="s">
        <v>64</v>
      </c>
      <c r="BC2" s="42" t="s">
        <v>65</v>
      </c>
      <c r="BD2" s="42" t="s">
        <v>7</v>
      </c>
      <c r="BE2" s="42" t="s">
        <v>66</v>
      </c>
      <c r="BF2" s="42" t="s">
        <v>46</v>
      </c>
      <c r="BG2" s="42" t="s">
        <v>47</v>
      </c>
      <c r="BH2" s="42" t="s">
        <v>48</v>
      </c>
      <c r="BI2" s="42" t="s">
        <v>63</v>
      </c>
      <c r="BJ2" s="42" t="s">
        <v>64</v>
      </c>
      <c r="BK2" s="42" t="s">
        <v>65</v>
      </c>
      <c r="BL2" s="42" t="s">
        <v>7</v>
      </c>
      <c r="BM2" s="42" t="s">
        <v>66</v>
      </c>
      <c r="BN2" s="39"/>
      <c r="BO2" s="37"/>
      <c r="BP2" s="40" t="s">
        <v>92</v>
      </c>
      <c r="BQ2" s="40" t="s">
        <v>45</v>
      </c>
      <c r="BR2" s="40" t="s">
        <v>35</v>
      </c>
      <c r="BS2" s="40" t="s">
        <v>36</v>
      </c>
      <c r="BT2" s="40" t="s">
        <v>37</v>
      </c>
      <c r="BU2" s="40" t="s">
        <v>38</v>
      </c>
      <c r="BV2" s="40" t="s">
        <v>39</v>
      </c>
      <c r="BW2" s="40" t="s">
        <v>40</v>
      </c>
      <c r="BX2" s="36"/>
      <c r="BY2" s="40" t="s">
        <v>92</v>
      </c>
      <c r="BZ2" s="40" t="s">
        <v>45</v>
      </c>
      <c r="CA2" s="40" t="s">
        <v>35</v>
      </c>
      <c r="CB2" s="40" t="s">
        <v>36</v>
      </c>
      <c r="CC2" s="40" t="s">
        <v>37</v>
      </c>
      <c r="CD2" s="40" t="s">
        <v>38</v>
      </c>
      <c r="CE2" s="40" t="s">
        <v>39</v>
      </c>
      <c r="CF2" s="40" t="s">
        <v>40</v>
      </c>
      <c r="CG2" s="18"/>
      <c r="CH2" s="41" t="s">
        <v>81</v>
      </c>
      <c r="CI2" s="41" t="s">
        <v>92</v>
      </c>
      <c r="CJ2" s="41" t="s">
        <v>45</v>
      </c>
      <c r="CK2" s="41" t="s">
        <v>35</v>
      </c>
      <c r="CL2" s="41" t="s">
        <v>36</v>
      </c>
      <c r="CM2" s="41" t="s">
        <v>37</v>
      </c>
      <c r="CN2" s="41" t="s">
        <v>38</v>
      </c>
      <c r="CO2" s="41" t="s">
        <v>39</v>
      </c>
      <c r="CP2" s="41" t="s">
        <v>40</v>
      </c>
      <c r="CQ2" s="37"/>
      <c r="CR2" s="41" t="s">
        <v>81</v>
      </c>
      <c r="CS2" s="41" t="s">
        <v>92</v>
      </c>
      <c r="CT2" s="41" t="s">
        <v>45</v>
      </c>
      <c r="CU2" s="41" t="s">
        <v>35</v>
      </c>
      <c r="CV2" s="41" t="s">
        <v>36</v>
      </c>
      <c r="CW2" s="41" t="s">
        <v>37</v>
      </c>
      <c r="CX2" s="41" t="s">
        <v>38</v>
      </c>
      <c r="CY2" s="41" t="s">
        <v>39</v>
      </c>
      <c r="CZ2" s="41" t="s">
        <v>40</v>
      </c>
      <c r="DB2" s="40" t="s">
        <v>92</v>
      </c>
      <c r="DC2" s="40" t="s">
        <v>45</v>
      </c>
      <c r="DD2" s="40" t="s">
        <v>35</v>
      </c>
      <c r="DE2" s="40" t="s">
        <v>36</v>
      </c>
      <c r="DF2" s="40" t="s">
        <v>37</v>
      </c>
      <c r="DG2" s="40" t="s">
        <v>38</v>
      </c>
      <c r="DH2" s="40" t="s">
        <v>39</v>
      </c>
      <c r="DI2" s="40" t="s">
        <v>40</v>
      </c>
    </row>
    <row r="3" spans="1:113" ht="15">
      <c r="A3" s="16">
        <v>1880</v>
      </c>
      <c r="J3" s="19"/>
      <c r="K3" s="19"/>
      <c r="P3" s="13"/>
      <c r="Q3" s="20"/>
      <c r="R3" s="19"/>
      <c r="S3" s="19"/>
      <c r="T3" s="19"/>
      <c r="U3" s="19"/>
      <c r="V3" s="19"/>
      <c r="W3" s="19"/>
      <c r="X3" s="13"/>
      <c r="Y3" s="20"/>
      <c r="Z3" s="19">
        <v>45093</v>
      </c>
      <c r="AA3" s="19">
        <v>430</v>
      </c>
      <c r="AB3" s="19">
        <v>1902</v>
      </c>
      <c r="AC3" s="19">
        <v>1620</v>
      </c>
      <c r="AD3" s="19">
        <v>1501</v>
      </c>
      <c r="AE3" s="19">
        <v>1365</v>
      </c>
      <c r="AF3" s="13">
        <f>AB3+AC3+AD3+AE3</f>
        <v>6388</v>
      </c>
      <c r="AG3" s="20">
        <f aca="true" t="shared" si="0" ref="AG3:AG55">AA3/AF3</f>
        <v>0.06731371321227302</v>
      </c>
      <c r="AH3" s="19">
        <v>38960</v>
      </c>
      <c r="AI3" s="19">
        <v>273</v>
      </c>
      <c r="AJ3" s="19">
        <v>1715</v>
      </c>
      <c r="AK3" s="19">
        <v>1501</v>
      </c>
      <c r="AL3" s="19">
        <v>1370</v>
      </c>
      <c r="AM3" s="19">
        <v>1292</v>
      </c>
      <c r="AN3" s="13">
        <f>AJ3+AK3+AL3+AM3</f>
        <v>5878</v>
      </c>
      <c r="AO3" s="20">
        <f aca="true" t="shared" si="1" ref="AO3:AO36">AI3/AN3</f>
        <v>0.04644436883293637</v>
      </c>
      <c r="AP3" s="19"/>
      <c r="AQ3" s="19"/>
      <c r="AV3" s="13"/>
      <c r="AW3" s="20"/>
      <c r="AX3" s="19"/>
      <c r="AY3" s="19"/>
      <c r="AZ3" s="2"/>
      <c r="BA3" s="2"/>
      <c r="BB3" s="2"/>
      <c r="BC3" s="2"/>
      <c r="BD3" s="13"/>
      <c r="BE3" s="21"/>
      <c r="BL3" s="13"/>
      <c r="BO3" s="16">
        <v>1880</v>
      </c>
      <c r="BP3" s="3"/>
      <c r="BQ3" s="3"/>
      <c r="BR3" s="3"/>
      <c r="BS3" s="3"/>
      <c r="BT3" s="3"/>
      <c r="BU3" s="3"/>
      <c r="BV3" s="3"/>
      <c r="BW3" s="3"/>
      <c r="BX3" s="16">
        <v>1880</v>
      </c>
      <c r="BY3" s="22"/>
      <c r="BZ3" s="22"/>
      <c r="CA3" s="22"/>
      <c r="CB3" s="22"/>
      <c r="CC3" s="22"/>
      <c r="CD3" s="22"/>
      <c r="CE3" s="23"/>
      <c r="CF3" s="3"/>
      <c r="CG3" s="16">
        <v>1880</v>
      </c>
      <c r="CH3" s="13"/>
      <c r="CI3" s="13"/>
      <c r="CJ3" s="13"/>
      <c r="CK3" s="13"/>
      <c r="CL3" s="13"/>
      <c r="CM3" s="13"/>
      <c r="CN3" s="13"/>
      <c r="CO3" s="13"/>
      <c r="CP3" s="13"/>
      <c r="CQ3" s="16">
        <v>1880</v>
      </c>
      <c r="CR3" s="13"/>
      <c r="CS3" s="13"/>
      <c r="CT3" s="13"/>
      <c r="CU3" s="13"/>
      <c r="CV3" s="13"/>
      <c r="CW3" s="13"/>
      <c r="CX3" s="13"/>
      <c r="CY3" s="13"/>
      <c r="CZ3" s="13"/>
      <c r="DA3" s="16">
        <v>1880</v>
      </c>
      <c r="DB3" s="13"/>
      <c r="DC3" s="13"/>
      <c r="DD3" s="13"/>
      <c r="DE3" s="13"/>
      <c r="DF3" s="13"/>
      <c r="DG3" s="13"/>
      <c r="DH3" s="13"/>
      <c r="DI3" s="13"/>
    </row>
    <row r="4" spans="1:113" ht="15">
      <c r="A4" s="16">
        <v>1881</v>
      </c>
      <c r="J4" s="19">
        <v>34934</v>
      </c>
      <c r="K4" s="19">
        <v>247</v>
      </c>
      <c r="L4" s="19">
        <v>1279</v>
      </c>
      <c r="M4" s="19">
        <v>1110</v>
      </c>
      <c r="N4" s="19">
        <v>952</v>
      </c>
      <c r="O4" s="19">
        <v>843</v>
      </c>
      <c r="P4" s="13">
        <f>L4+M4+N4+O4</f>
        <v>4184</v>
      </c>
      <c r="Q4" s="20">
        <f aca="true" t="shared" si="2" ref="Q4:Q55">K4/P4</f>
        <v>0.05903441682600383</v>
      </c>
      <c r="R4" s="19">
        <v>37590</v>
      </c>
      <c r="S4" s="19">
        <v>578</v>
      </c>
      <c r="T4" s="19">
        <v>1632</v>
      </c>
      <c r="U4" s="19">
        <v>1296</v>
      </c>
      <c r="V4" s="19">
        <v>1316</v>
      </c>
      <c r="W4" s="19">
        <v>1282</v>
      </c>
      <c r="X4" s="13">
        <f>T4+U4+V4+W4</f>
        <v>5526</v>
      </c>
      <c r="Y4" s="20">
        <f aca="true" t="shared" si="3" ref="Y4:Y55">S4/X4</f>
        <v>0.10459645313065509</v>
      </c>
      <c r="Z4" s="19">
        <v>45426</v>
      </c>
      <c r="AA4" s="19">
        <v>456</v>
      </c>
      <c r="AB4" s="19"/>
      <c r="AC4" s="19"/>
      <c r="AD4" s="19"/>
      <c r="AE4" s="19"/>
      <c r="AF4" s="13">
        <f>$AF$3/$Z$3*Z4</f>
        <v>6435.173707670813</v>
      </c>
      <c r="AG4" s="20">
        <f t="shared" si="0"/>
        <v>0.07086055803846318</v>
      </c>
      <c r="AH4" s="19">
        <v>39224</v>
      </c>
      <c r="AI4" s="19">
        <v>273</v>
      </c>
      <c r="AJ4" s="19"/>
      <c r="AK4" s="19"/>
      <c r="AL4" s="19"/>
      <c r="AM4" s="19"/>
      <c r="AN4" s="13">
        <f>$AN$3/$AH$3*AH4</f>
        <v>5917.8303901437375</v>
      </c>
      <c r="AO4" s="20">
        <f t="shared" si="1"/>
        <v>0.04613177161256376</v>
      </c>
      <c r="AP4" s="19">
        <v>28380</v>
      </c>
      <c r="AQ4" s="19">
        <v>167</v>
      </c>
      <c r="AR4" s="19">
        <v>1213</v>
      </c>
      <c r="AS4" s="19">
        <v>1050</v>
      </c>
      <c r="AT4" s="19">
        <v>1015</v>
      </c>
      <c r="AU4" s="19">
        <v>886</v>
      </c>
      <c r="AV4" s="13">
        <f>AR4+AS4+AT4+AU4</f>
        <v>4164</v>
      </c>
      <c r="AW4" s="20">
        <f aca="true" t="shared" si="4" ref="AW4:AW55">AQ4/AV4</f>
        <v>0.04010566762728146</v>
      </c>
      <c r="AX4" s="19"/>
      <c r="AY4" s="19"/>
      <c r="AZ4" s="2"/>
      <c r="BA4" s="2"/>
      <c r="BB4" s="2"/>
      <c r="BC4" s="2"/>
      <c r="BD4" s="13"/>
      <c r="BE4" s="21"/>
      <c r="BL4" s="13"/>
      <c r="BO4" s="16">
        <v>1881</v>
      </c>
      <c r="BP4" s="3"/>
      <c r="BQ4" s="3"/>
      <c r="BR4" s="3"/>
      <c r="BS4" s="3"/>
      <c r="BT4" s="3"/>
      <c r="BU4" s="3"/>
      <c r="BV4" s="3"/>
      <c r="BW4" s="3"/>
      <c r="BX4" s="16">
        <v>1881</v>
      </c>
      <c r="BY4" s="22"/>
      <c r="BZ4" s="22"/>
      <c r="CA4" s="22"/>
      <c r="CB4" s="22"/>
      <c r="CC4" s="22"/>
      <c r="CD4" s="22"/>
      <c r="CE4" s="23"/>
      <c r="CF4" s="3"/>
      <c r="CG4" s="16">
        <v>1881</v>
      </c>
      <c r="CH4" s="13"/>
      <c r="CI4" s="13"/>
      <c r="CJ4" s="13"/>
      <c r="CK4" s="13"/>
      <c r="CL4" s="13"/>
      <c r="CM4" s="13"/>
      <c r="CN4" s="13"/>
      <c r="CO4" s="13"/>
      <c r="CP4" s="13"/>
      <c r="CQ4" s="16">
        <v>1881</v>
      </c>
      <c r="CR4" s="13"/>
      <c r="CS4" s="13"/>
      <c r="CT4" s="13"/>
      <c r="CU4" s="13"/>
      <c r="CV4" s="13"/>
      <c r="CW4" s="13"/>
      <c r="CX4" s="13"/>
      <c r="CY4" s="13"/>
      <c r="CZ4" s="13"/>
      <c r="DA4" s="16">
        <v>1881</v>
      </c>
      <c r="DB4" s="13"/>
      <c r="DC4" s="13"/>
      <c r="DD4" s="13"/>
      <c r="DE4" s="13"/>
      <c r="DF4" s="13"/>
      <c r="DG4" s="13"/>
      <c r="DH4" s="13"/>
      <c r="DI4" s="13"/>
    </row>
    <row r="5" spans="1:113" ht="15">
      <c r="A5" s="16">
        <v>1882</v>
      </c>
      <c r="J5" s="19">
        <v>35206</v>
      </c>
      <c r="K5" s="19">
        <v>247</v>
      </c>
      <c r="P5" s="13">
        <f>$P$4/$J$4*J5</f>
        <v>4216.5770882235065</v>
      </c>
      <c r="Q5" s="20">
        <f t="shared" si="2"/>
        <v>0.05857831953075095</v>
      </c>
      <c r="R5" s="19">
        <v>37730</v>
      </c>
      <c r="S5" s="19">
        <v>588</v>
      </c>
      <c r="T5" s="19"/>
      <c r="U5" s="19"/>
      <c r="V5" s="19"/>
      <c r="W5" s="19"/>
      <c r="X5" s="13">
        <f>$X$4/$R$4*R5</f>
        <v>5546.581005586592</v>
      </c>
      <c r="Y5" s="20">
        <f t="shared" si="3"/>
        <v>0.10601125259105715</v>
      </c>
      <c r="Z5" s="19">
        <v>45717</v>
      </c>
      <c r="AA5" s="19">
        <v>455</v>
      </c>
      <c r="AB5" s="19"/>
      <c r="AC5" s="19"/>
      <c r="AD5" s="19"/>
      <c r="AE5" s="19"/>
      <c r="AF5" s="13">
        <f aca="true" t="shared" si="5" ref="AF5:AF12">$AF$3/$Z$3*Z5</f>
        <v>6476.397578338101</v>
      </c>
      <c r="AG5" s="20">
        <f t="shared" si="0"/>
        <v>0.07025510625256531</v>
      </c>
      <c r="AH5" s="19">
        <v>39524</v>
      </c>
      <c r="AI5" s="19">
        <v>279</v>
      </c>
      <c r="AJ5" s="19"/>
      <c r="AK5" s="19"/>
      <c r="AL5" s="19"/>
      <c r="AM5" s="19"/>
      <c r="AN5" s="13">
        <f aca="true" t="shared" si="6" ref="AN5:AN12">$AN$3/$AH$3*AH5</f>
        <v>5963.0921971252565</v>
      </c>
      <c r="AO5" s="20">
        <f t="shared" si="1"/>
        <v>0.046787805852558</v>
      </c>
      <c r="AP5" s="19">
        <v>28560</v>
      </c>
      <c r="AQ5" s="19">
        <v>162</v>
      </c>
      <c r="AV5" s="13">
        <f>$AV$4/$AP$4*AP5</f>
        <v>4190.410147991543</v>
      </c>
      <c r="AW5" s="20">
        <f t="shared" si="4"/>
        <v>0.03865970019131572</v>
      </c>
      <c r="AX5" s="19"/>
      <c r="AY5" s="19"/>
      <c r="AZ5" s="2"/>
      <c r="BA5" s="2"/>
      <c r="BB5" s="2"/>
      <c r="BC5" s="2"/>
      <c r="BD5" s="13"/>
      <c r="BE5" s="21"/>
      <c r="BL5" s="13"/>
      <c r="BO5" s="16">
        <v>1882</v>
      </c>
      <c r="BP5" s="3"/>
      <c r="BQ5" s="3"/>
      <c r="BR5" s="3"/>
      <c r="BS5" s="3"/>
      <c r="BT5" s="3"/>
      <c r="BU5" s="3"/>
      <c r="BV5" s="3"/>
      <c r="BW5" s="3"/>
      <c r="BX5" s="16">
        <v>1882</v>
      </c>
      <c r="BY5" s="22"/>
      <c r="BZ5" s="22"/>
      <c r="CA5" s="22"/>
      <c r="CB5" s="22"/>
      <c r="CC5" s="22"/>
      <c r="CD5" s="22"/>
      <c r="CE5" s="23"/>
      <c r="CF5" s="3"/>
      <c r="CG5" s="16">
        <v>1882</v>
      </c>
      <c r="CH5" s="13"/>
      <c r="CI5" s="13"/>
      <c r="CJ5" s="13"/>
      <c r="CK5" s="13"/>
      <c r="CL5" s="13"/>
      <c r="CM5" s="13"/>
      <c r="CN5" s="13"/>
      <c r="CO5" s="13"/>
      <c r="CP5" s="13"/>
      <c r="CQ5" s="16">
        <v>1882</v>
      </c>
      <c r="CR5" s="13"/>
      <c r="CS5" s="13"/>
      <c r="CT5" s="13"/>
      <c r="CU5" s="13"/>
      <c r="CV5" s="13"/>
      <c r="CW5" s="13"/>
      <c r="CX5" s="13"/>
      <c r="CY5" s="13"/>
      <c r="CZ5" s="13"/>
      <c r="DA5" s="16">
        <v>1882</v>
      </c>
      <c r="DB5" s="13"/>
      <c r="DC5" s="13"/>
      <c r="DD5" s="13"/>
      <c r="DE5" s="13"/>
      <c r="DF5" s="13"/>
      <c r="DG5" s="13"/>
      <c r="DH5" s="13"/>
      <c r="DI5" s="13"/>
    </row>
    <row r="6" spans="1:113" ht="15">
      <c r="A6" s="16">
        <v>1883</v>
      </c>
      <c r="J6" s="19">
        <v>35450</v>
      </c>
      <c r="K6" s="19">
        <v>239</v>
      </c>
      <c r="P6" s="13">
        <f aca="true" t="shared" si="7" ref="P6:P13">$P$4/$J$4*J6</f>
        <v>4245.8006526593</v>
      </c>
      <c r="Q6" s="20">
        <f t="shared" si="2"/>
        <v>0.05629091414131881</v>
      </c>
      <c r="R6" s="19">
        <v>37860</v>
      </c>
      <c r="S6" s="19">
        <v>516</v>
      </c>
      <c r="T6" s="19"/>
      <c r="U6" s="19"/>
      <c r="V6" s="19"/>
      <c r="W6" s="19"/>
      <c r="X6" s="13">
        <f aca="true" t="shared" si="8" ref="X6:X13">$X$4/$R$4*R6</f>
        <v>5565.69193934557</v>
      </c>
      <c r="Y6" s="20">
        <f t="shared" si="3"/>
        <v>0.09271084451373224</v>
      </c>
      <c r="Z6" s="19">
        <v>46014</v>
      </c>
      <c r="AA6" s="19">
        <v>457</v>
      </c>
      <c r="AB6" s="19"/>
      <c r="AC6" s="19"/>
      <c r="AD6" s="19"/>
      <c r="AE6" s="19"/>
      <c r="AF6" s="13">
        <f t="shared" si="5"/>
        <v>6518.471425720178</v>
      </c>
      <c r="AG6" s="20">
        <f t="shared" si="0"/>
        <v>0.07010846104146409</v>
      </c>
      <c r="AH6" s="19">
        <v>39862</v>
      </c>
      <c r="AI6" s="19">
        <v>297</v>
      </c>
      <c r="AJ6" s="19"/>
      <c r="AK6" s="19"/>
      <c r="AL6" s="19"/>
      <c r="AM6" s="19"/>
      <c r="AN6" s="13">
        <f t="shared" si="6"/>
        <v>6014.087166324435</v>
      </c>
      <c r="AO6" s="20">
        <f t="shared" si="1"/>
        <v>0.04938405310502247</v>
      </c>
      <c r="AP6" s="19">
        <v>28770</v>
      </c>
      <c r="AQ6" s="19">
        <v>163</v>
      </c>
      <c r="AV6" s="13">
        <f aca="true" t="shared" si="9" ref="AV6:AV23">$AV$4/$AP$4*AP6</f>
        <v>4221.221987315011</v>
      </c>
      <c r="AW6" s="20">
        <f t="shared" si="4"/>
        <v>0.03861441082459614</v>
      </c>
      <c r="AX6" s="19"/>
      <c r="AY6" s="19"/>
      <c r="AZ6" s="2"/>
      <c r="BA6" s="2"/>
      <c r="BB6" s="2"/>
      <c r="BC6" s="2"/>
      <c r="BD6" s="13"/>
      <c r="BE6" s="21"/>
      <c r="BL6" s="13"/>
      <c r="BO6" s="16">
        <v>1883</v>
      </c>
      <c r="BP6" s="3"/>
      <c r="BQ6" s="3"/>
      <c r="BR6" s="3"/>
      <c r="BS6" s="3"/>
      <c r="BT6" s="3"/>
      <c r="BU6" s="3"/>
      <c r="BV6" s="3"/>
      <c r="BW6" s="3"/>
      <c r="BX6" s="16">
        <v>1883</v>
      </c>
      <c r="BY6" s="22"/>
      <c r="BZ6" s="22"/>
      <c r="CA6" s="22"/>
      <c r="CB6" s="22"/>
      <c r="CC6" s="22"/>
      <c r="CD6" s="22"/>
      <c r="CE6" s="23"/>
      <c r="CF6" s="3"/>
      <c r="CG6" s="16">
        <v>1883</v>
      </c>
      <c r="CH6" s="13"/>
      <c r="CI6" s="13"/>
      <c r="CJ6" s="13"/>
      <c r="CK6" s="13"/>
      <c r="CL6" s="13"/>
      <c r="CM6" s="13"/>
      <c r="CN6" s="13"/>
      <c r="CO6" s="13"/>
      <c r="CP6" s="13"/>
      <c r="CQ6" s="16">
        <v>1883</v>
      </c>
      <c r="CR6" s="13"/>
      <c r="CS6" s="13"/>
      <c r="CT6" s="13"/>
      <c r="CU6" s="13"/>
      <c r="CV6" s="13"/>
      <c r="CW6" s="13"/>
      <c r="CX6" s="13"/>
      <c r="CY6" s="13"/>
      <c r="CZ6" s="13"/>
      <c r="DA6" s="16">
        <v>1883</v>
      </c>
      <c r="DB6" s="13"/>
      <c r="DC6" s="13"/>
      <c r="DD6" s="13"/>
      <c r="DE6" s="13"/>
      <c r="DF6" s="13"/>
      <c r="DG6" s="13"/>
      <c r="DH6" s="13"/>
      <c r="DI6" s="13"/>
    </row>
    <row r="7" spans="1:113" ht="15">
      <c r="A7" s="16">
        <v>1884</v>
      </c>
      <c r="J7" s="19">
        <v>35724</v>
      </c>
      <c r="K7" s="19">
        <v>240</v>
      </c>
      <c r="P7" s="13">
        <f t="shared" si="7"/>
        <v>4278.617278296216</v>
      </c>
      <c r="Q7" s="20">
        <f t="shared" si="2"/>
        <v>0.056092888049937985</v>
      </c>
      <c r="R7" s="19">
        <v>38010</v>
      </c>
      <c r="S7" s="19">
        <v>526</v>
      </c>
      <c r="T7" s="19"/>
      <c r="U7" s="19"/>
      <c r="V7" s="19"/>
      <c r="W7" s="19"/>
      <c r="X7" s="13">
        <f t="shared" si="8"/>
        <v>5587.743016759777</v>
      </c>
      <c r="Y7" s="20">
        <f t="shared" si="3"/>
        <v>0.09413460827069624</v>
      </c>
      <c r="Z7" s="19">
        <v>46335</v>
      </c>
      <c r="AA7" s="19">
        <v>457</v>
      </c>
      <c r="AB7" s="19"/>
      <c r="AC7" s="19"/>
      <c r="AD7" s="19"/>
      <c r="AE7" s="19"/>
      <c r="AF7" s="13">
        <f t="shared" si="5"/>
        <v>6563.945179961413</v>
      </c>
      <c r="AG7" s="20">
        <f t="shared" si="0"/>
        <v>0.06962276305949992</v>
      </c>
      <c r="AH7" s="19">
        <v>40268</v>
      </c>
      <c r="AI7" s="19">
        <v>279</v>
      </c>
      <c r="AJ7" s="19"/>
      <c r="AK7" s="19"/>
      <c r="AL7" s="19"/>
      <c r="AM7" s="19"/>
      <c r="AN7" s="13">
        <f t="shared" si="6"/>
        <v>6075.341478439425</v>
      </c>
      <c r="AO7" s="20">
        <f t="shared" si="1"/>
        <v>0.04592334455439809</v>
      </c>
      <c r="AP7" s="19">
        <v>28980</v>
      </c>
      <c r="AQ7" s="19">
        <v>223</v>
      </c>
      <c r="AV7" s="13">
        <f t="shared" si="9"/>
        <v>4252.033826638478</v>
      </c>
      <c r="AW7" s="20">
        <f t="shared" si="4"/>
        <v>0.05244549057980959</v>
      </c>
      <c r="AX7" s="19"/>
      <c r="AY7" s="19"/>
      <c r="AZ7" s="2"/>
      <c r="BA7" s="2"/>
      <c r="BB7" s="2"/>
      <c r="BC7" s="2"/>
      <c r="BD7" s="13"/>
      <c r="BE7" s="21"/>
      <c r="BL7" s="13"/>
      <c r="BO7" s="16">
        <v>1884</v>
      </c>
      <c r="BP7" s="3"/>
      <c r="BQ7" s="3"/>
      <c r="BR7" s="3"/>
      <c r="BS7" s="3"/>
      <c r="BT7" s="3"/>
      <c r="BU7" s="3"/>
      <c r="BV7" s="3"/>
      <c r="BW7" s="3"/>
      <c r="BX7" s="16">
        <v>1884</v>
      </c>
      <c r="BY7" s="22"/>
      <c r="BZ7" s="22"/>
      <c r="CA7" s="22"/>
      <c r="CB7" s="22"/>
      <c r="CC7" s="22"/>
      <c r="CD7" s="22"/>
      <c r="CE7" s="23"/>
      <c r="CF7" s="3"/>
      <c r="CG7" s="16">
        <v>1884</v>
      </c>
      <c r="CH7" s="13"/>
      <c r="CI7" s="13"/>
      <c r="CJ7" s="13"/>
      <c r="CK7" s="13"/>
      <c r="CL7" s="13"/>
      <c r="CM7" s="13"/>
      <c r="CN7" s="13"/>
      <c r="CO7" s="13"/>
      <c r="CP7" s="13"/>
      <c r="CQ7" s="16">
        <v>1884</v>
      </c>
      <c r="CR7" s="13"/>
      <c r="CS7" s="13"/>
      <c r="CT7" s="13"/>
      <c r="CU7" s="13"/>
      <c r="CV7" s="13"/>
      <c r="CW7" s="13"/>
      <c r="CX7" s="13"/>
      <c r="CY7" s="13"/>
      <c r="CZ7" s="13"/>
      <c r="DA7" s="16">
        <v>1884</v>
      </c>
      <c r="DB7" s="13"/>
      <c r="DC7" s="13"/>
      <c r="DD7" s="13"/>
      <c r="DE7" s="13"/>
      <c r="DF7" s="13"/>
      <c r="DG7" s="13"/>
      <c r="DH7" s="13"/>
      <c r="DI7" s="13"/>
    </row>
    <row r="8" spans="1:113" ht="15">
      <c r="A8" s="16">
        <v>1885</v>
      </c>
      <c r="J8" s="19">
        <v>36015</v>
      </c>
      <c r="K8" s="19">
        <v>256</v>
      </c>
      <c r="P8" s="13">
        <f t="shared" si="7"/>
        <v>4313.4699719471</v>
      </c>
      <c r="Q8" s="20">
        <f t="shared" si="2"/>
        <v>0.05934897000904393</v>
      </c>
      <c r="R8" s="19">
        <v>38110</v>
      </c>
      <c r="S8" s="19">
        <v>519</v>
      </c>
      <c r="T8" s="19"/>
      <c r="U8" s="19"/>
      <c r="V8" s="19"/>
      <c r="W8" s="19"/>
      <c r="X8" s="13">
        <f t="shared" si="8"/>
        <v>5602.443735035914</v>
      </c>
      <c r="Y8" s="20">
        <f t="shared" si="3"/>
        <v>0.09263814587808136</v>
      </c>
      <c r="Z8" s="19">
        <v>46705</v>
      </c>
      <c r="AA8" s="19">
        <v>459</v>
      </c>
      <c r="AB8" s="19"/>
      <c r="AC8" s="19"/>
      <c r="AD8" s="19"/>
      <c r="AE8" s="19"/>
      <c r="AF8" s="13">
        <f t="shared" si="5"/>
        <v>6616.360410706761</v>
      </c>
      <c r="AG8" s="20">
        <f t="shared" si="0"/>
        <v>0.06937348806713048</v>
      </c>
      <c r="AH8" s="19">
        <v>40672</v>
      </c>
      <c r="AI8" s="19">
        <v>295</v>
      </c>
      <c r="AJ8" s="19"/>
      <c r="AK8" s="19"/>
      <c r="AL8" s="19"/>
      <c r="AM8" s="19"/>
      <c r="AN8" s="13">
        <f t="shared" si="6"/>
        <v>6136.294045174538</v>
      </c>
      <c r="AO8" s="20">
        <f t="shared" si="1"/>
        <v>0.048074619278061205</v>
      </c>
      <c r="AP8" s="19">
        <v>29190</v>
      </c>
      <c r="AQ8" s="19">
        <v>226</v>
      </c>
      <c r="AV8" s="13">
        <f t="shared" si="9"/>
        <v>4282.845665961945</v>
      </c>
      <c r="AW8" s="20">
        <f t="shared" si="4"/>
        <v>0.052768653747236875</v>
      </c>
      <c r="AX8" s="19">
        <v>108800</v>
      </c>
      <c r="AY8" s="19">
        <v>803</v>
      </c>
      <c r="AZ8" s="2"/>
      <c r="BA8" s="2"/>
      <c r="BB8" s="2"/>
      <c r="BC8" s="2"/>
      <c r="BD8" s="13">
        <f aca="true" t="shared" si="10" ref="BD8:BD19">$BD$20/$AX$20*AX8</f>
        <v>11173.088607594937</v>
      </c>
      <c r="BE8" s="21">
        <f aca="true" t="shared" si="11" ref="BE8:BE56">AY8/BD8</f>
        <v>0.07186911589103112</v>
      </c>
      <c r="BL8" s="13"/>
      <c r="BO8" s="16">
        <v>1885</v>
      </c>
      <c r="BP8" s="3"/>
      <c r="BQ8" s="3">
        <f aca="true" t="shared" si="12" ref="BQ8:BQ55">Q8*100</f>
        <v>5.934897000904393</v>
      </c>
      <c r="BR8" s="3">
        <f aca="true" t="shared" si="13" ref="BR8:BR55">Y8*100</f>
        <v>9.263814587808136</v>
      </c>
      <c r="BS8" s="3">
        <f aca="true" t="shared" si="14" ref="BS8:BS55">AG8*100</f>
        <v>6.9373488067130475</v>
      </c>
      <c r="BT8" s="3">
        <f aca="true" t="shared" si="15" ref="BT8:BT36">AO8*100</f>
        <v>4.807461927806121</v>
      </c>
      <c r="BU8" s="3">
        <f aca="true" t="shared" si="16" ref="BU8:BU55">AW8*100</f>
        <v>5.2768653747236876</v>
      </c>
      <c r="BV8" s="3">
        <f aca="true" t="shared" si="17" ref="BV8:BV57">BE8*100</f>
        <v>7.186911589103112</v>
      </c>
      <c r="BW8" s="3"/>
      <c r="BX8" s="16">
        <v>1885</v>
      </c>
      <c r="BY8" s="22"/>
      <c r="BZ8" s="22">
        <v>2.7</v>
      </c>
      <c r="CA8" s="22">
        <v>4.6</v>
      </c>
      <c r="CB8" s="22">
        <v>2.8</v>
      </c>
      <c r="CC8" s="22">
        <v>3.4</v>
      </c>
      <c r="CD8" s="22">
        <v>3.6</v>
      </c>
      <c r="CE8" s="22">
        <v>4.1</v>
      </c>
      <c r="CF8" s="22"/>
      <c r="CG8" s="16">
        <v>1885</v>
      </c>
      <c r="CH8" s="13">
        <f aca="true" t="shared" si="18" ref="CH8:CH24">MAX(BP8:BW8)</f>
        <v>9.263814587808136</v>
      </c>
      <c r="CI8" s="13"/>
      <c r="CJ8" s="13">
        <f aca="true" t="shared" si="19" ref="CJ8:CJ24">BQ8/$CH8*100</f>
        <v>64.06536901888296</v>
      </c>
      <c r="CK8" s="13">
        <f aca="true" t="shared" si="20" ref="CK8:CK24">BR8/$CH8*100</f>
        <v>100</v>
      </c>
      <c r="CL8" s="13">
        <f aca="true" t="shared" si="21" ref="CL8:CL24">BS8/$CH8*100</f>
        <v>74.88652477828205</v>
      </c>
      <c r="CM8" s="13">
        <f aca="true" t="shared" si="22" ref="CM8:CM24">BT8/$CH8*100</f>
        <v>51.895057724202466</v>
      </c>
      <c r="CN8" s="13">
        <f aca="true" t="shared" si="23" ref="CN8:CN24">BU8/$CH8*100</f>
        <v>56.9621220794772</v>
      </c>
      <c r="CO8" s="13">
        <f aca="true" t="shared" si="24" ref="CO8:CO24">BV8/$CH8*100</f>
        <v>77.5804774694176</v>
      </c>
      <c r="CP8" s="13"/>
      <c r="CQ8" s="16">
        <v>1885</v>
      </c>
      <c r="CR8" s="13">
        <f aca="true" t="shared" si="25" ref="CR8:CR24">MAX(BY8:CF8)</f>
        <v>4.6</v>
      </c>
      <c r="CS8" s="13"/>
      <c r="CT8" s="13">
        <f aca="true" t="shared" si="26" ref="CT8:CT24">BZ8/$CR8*100</f>
        <v>58.69565217391305</v>
      </c>
      <c r="CU8" s="13">
        <f aca="true" t="shared" si="27" ref="CU8:CU24">CA8/$CR8*100</f>
        <v>100</v>
      </c>
      <c r="CV8" s="13">
        <f aca="true" t="shared" si="28" ref="CV8:CV24">CB8/$CR8*100</f>
        <v>60.86956521739131</v>
      </c>
      <c r="CW8" s="13">
        <f aca="true" t="shared" si="29" ref="CW8:CW24">CC8/$CR8*100</f>
        <v>73.91304347826087</v>
      </c>
      <c r="CX8" s="13">
        <f aca="true" t="shared" si="30" ref="CX8:CX24">CD8/$CR8*100</f>
        <v>78.26086956521739</v>
      </c>
      <c r="CY8" s="13">
        <f aca="true" t="shared" si="31" ref="CY8:CY24">CE8/$CR8*100</f>
        <v>89.13043478260869</v>
      </c>
      <c r="CZ8" s="13"/>
      <c r="DA8" s="16">
        <v>1885</v>
      </c>
      <c r="DB8" s="13"/>
      <c r="DC8" s="13">
        <f aca="true" t="shared" si="32" ref="DC8:DC36">(CJ8+CT8)/2</f>
        <v>61.380510596398004</v>
      </c>
      <c r="DD8" s="13">
        <f aca="true" t="shared" si="33" ref="DD8:DD36">(CK8+CU8)/2</f>
        <v>100</v>
      </c>
      <c r="DE8" s="13">
        <f aca="true" t="shared" si="34" ref="DE8:DE36">(CL8+CV8)/2</f>
        <v>67.87804499783668</v>
      </c>
      <c r="DF8" s="13">
        <f aca="true" t="shared" si="35" ref="DF8:DF36">(CM8+CW8)/2</f>
        <v>62.904050601231674</v>
      </c>
      <c r="DG8" s="13">
        <f aca="true" t="shared" si="36" ref="DG8:DG36">(CN8+CX8)/2</f>
        <v>67.6114958223473</v>
      </c>
      <c r="DH8" s="13">
        <f aca="true" t="shared" si="37" ref="DH8:DH57">(CO8+CY8)/2</f>
        <v>83.35545612601314</v>
      </c>
      <c r="DI8" s="13"/>
    </row>
    <row r="9" spans="1:113" ht="15">
      <c r="A9" s="16">
        <v>1886</v>
      </c>
      <c r="J9" s="19">
        <v>36313</v>
      </c>
      <c r="K9" s="19">
        <v>265</v>
      </c>
      <c r="P9" s="13">
        <f t="shared" si="7"/>
        <v>4349.161046544913</v>
      </c>
      <c r="Q9" s="20">
        <f t="shared" si="2"/>
        <v>0.060931291613246404</v>
      </c>
      <c r="R9" s="19">
        <v>38230</v>
      </c>
      <c r="S9" s="19">
        <v>536</v>
      </c>
      <c r="T9" s="19"/>
      <c r="U9" s="19"/>
      <c r="V9" s="19"/>
      <c r="W9" s="19"/>
      <c r="X9" s="13">
        <f t="shared" si="8"/>
        <v>5620.084596967278</v>
      </c>
      <c r="Y9" s="20">
        <f t="shared" si="3"/>
        <v>0.09537222985740063</v>
      </c>
      <c r="Z9" s="19">
        <v>47103</v>
      </c>
      <c r="AA9" s="19">
        <v>460</v>
      </c>
      <c r="AB9" s="19"/>
      <c r="AC9" s="19"/>
      <c r="AD9" s="19"/>
      <c r="AE9" s="19"/>
      <c r="AF9" s="13">
        <f t="shared" si="5"/>
        <v>6672.74219945446</v>
      </c>
      <c r="AG9" s="20">
        <f t="shared" si="0"/>
        <v>0.06893717548950234</v>
      </c>
      <c r="AH9" s="19">
        <v>41062</v>
      </c>
      <c r="AI9" s="19">
        <v>297</v>
      </c>
      <c r="AJ9" s="19"/>
      <c r="AK9" s="19"/>
      <c r="AL9" s="19"/>
      <c r="AM9" s="19"/>
      <c r="AN9" s="13">
        <f t="shared" si="6"/>
        <v>6195.134394250514</v>
      </c>
      <c r="AO9" s="20">
        <f t="shared" si="1"/>
        <v>0.04794084859170049</v>
      </c>
      <c r="AP9" s="19">
        <v>29400</v>
      </c>
      <c r="AQ9" s="19">
        <v>227</v>
      </c>
      <c r="AV9" s="13">
        <f t="shared" si="9"/>
        <v>4313.657505285412</v>
      </c>
      <c r="AW9" s="20">
        <f t="shared" si="4"/>
        <v>0.052623556627261855</v>
      </c>
      <c r="AX9" s="19">
        <v>110900</v>
      </c>
      <c r="AY9" s="19">
        <v>820</v>
      </c>
      <c r="AZ9" s="2"/>
      <c r="BA9" s="2"/>
      <c r="BB9" s="2"/>
      <c r="BC9" s="2"/>
      <c r="BD9" s="13">
        <f t="shared" si="10"/>
        <v>11388.745648734177</v>
      </c>
      <c r="BE9" s="21">
        <f t="shared" si="11"/>
        <v>0.07200090556866026</v>
      </c>
      <c r="BL9" s="13"/>
      <c r="BO9" s="16">
        <v>1886</v>
      </c>
      <c r="BP9" s="3"/>
      <c r="BQ9" s="3">
        <f t="shared" si="12"/>
        <v>6.09312916132464</v>
      </c>
      <c r="BR9" s="3">
        <f t="shared" si="13"/>
        <v>9.537222985740062</v>
      </c>
      <c r="BS9" s="3">
        <f t="shared" si="14"/>
        <v>6.893717548950234</v>
      </c>
      <c r="BT9" s="3">
        <f t="shared" si="15"/>
        <v>4.794084859170049</v>
      </c>
      <c r="BU9" s="3">
        <f t="shared" si="16"/>
        <v>5.262355662726185</v>
      </c>
      <c r="BV9" s="3">
        <f t="shared" si="17"/>
        <v>7.2000905568660265</v>
      </c>
      <c r="BW9" s="3"/>
      <c r="BX9" s="16">
        <v>1886</v>
      </c>
      <c r="BY9" s="22"/>
      <c r="BZ9" s="22">
        <v>3.5</v>
      </c>
      <c r="CA9" s="22">
        <v>4.3</v>
      </c>
      <c r="CB9" s="22">
        <v>2.9</v>
      </c>
      <c r="CC9" s="22">
        <v>3.2</v>
      </c>
      <c r="CD9" s="22">
        <v>3.5</v>
      </c>
      <c r="CE9" s="22">
        <v>4.6</v>
      </c>
      <c r="CF9" s="22"/>
      <c r="CG9" s="16">
        <v>1886</v>
      </c>
      <c r="CH9" s="13">
        <f t="shared" si="18"/>
        <v>9.537222985740062</v>
      </c>
      <c r="CI9" s="13"/>
      <c r="CJ9" s="13">
        <f t="shared" si="19"/>
        <v>63.88787564718798</v>
      </c>
      <c r="CK9" s="13">
        <f t="shared" si="20"/>
        <v>100</v>
      </c>
      <c r="CL9" s="13">
        <f t="shared" si="21"/>
        <v>72.28223099383997</v>
      </c>
      <c r="CM9" s="13">
        <f t="shared" si="22"/>
        <v>50.26709416711872</v>
      </c>
      <c r="CN9" s="13">
        <f t="shared" si="23"/>
        <v>55.17702239524434</v>
      </c>
      <c r="CO9" s="13">
        <f t="shared" si="24"/>
        <v>75.4946232003961</v>
      </c>
      <c r="CP9" s="13"/>
      <c r="CQ9" s="16">
        <v>1886</v>
      </c>
      <c r="CR9" s="13">
        <f t="shared" si="25"/>
        <v>4.6</v>
      </c>
      <c r="CS9" s="13"/>
      <c r="CT9" s="13">
        <f t="shared" si="26"/>
        <v>76.08695652173914</v>
      </c>
      <c r="CU9" s="13">
        <f t="shared" si="27"/>
        <v>93.47826086956522</v>
      </c>
      <c r="CV9" s="13">
        <f t="shared" si="28"/>
        <v>63.04347826086957</v>
      </c>
      <c r="CW9" s="13">
        <f t="shared" si="29"/>
        <v>69.56521739130436</v>
      </c>
      <c r="CX9" s="13">
        <f t="shared" si="30"/>
        <v>76.08695652173914</v>
      </c>
      <c r="CY9" s="13">
        <f t="shared" si="31"/>
        <v>100</v>
      </c>
      <c r="CZ9" s="13"/>
      <c r="DA9" s="16">
        <v>1886</v>
      </c>
      <c r="DB9" s="13"/>
      <c r="DC9" s="13">
        <f t="shared" si="32"/>
        <v>69.98741608446356</v>
      </c>
      <c r="DD9" s="13">
        <f t="shared" si="33"/>
        <v>96.73913043478261</v>
      </c>
      <c r="DE9" s="13">
        <f t="shared" si="34"/>
        <v>67.66285462735478</v>
      </c>
      <c r="DF9" s="13">
        <f t="shared" si="35"/>
        <v>59.916155779211536</v>
      </c>
      <c r="DG9" s="13">
        <f t="shared" si="36"/>
        <v>65.63198945849174</v>
      </c>
      <c r="DH9" s="13">
        <f t="shared" si="37"/>
        <v>87.74731160019806</v>
      </c>
      <c r="DI9" s="13"/>
    </row>
    <row r="10" spans="1:113" ht="15">
      <c r="A10" s="16">
        <v>1887</v>
      </c>
      <c r="J10" s="19">
        <v>36598</v>
      </c>
      <c r="K10" s="19">
        <v>273</v>
      </c>
      <c r="P10" s="13">
        <f t="shared" si="7"/>
        <v>4383.295127955573</v>
      </c>
      <c r="Q10" s="20">
        <f t="shared" si="2"/>
        <v>0.062281911673907946</v>
      </c>
      <c r="R10" s="19">
        <v>38260</v>
      </c>
      <c r="S10" s="19">
        <v>519</v>
      </c>
      <c r="T10" s="19"/>
      <c r="U10" s="19"/>
      <c r="V10" s="19"/>
      <c r="W10" s="19"/>
      <c r="X10" s="13">
        <f t="shared" si="8"/>
        <v>5624.49481245012</v>
      </c>
      <c r="Y10" s="20">
        <f t="shared" si="3"/>
        <v>0.09227495398362992</v>
      </c>
      <c r="Z10" s="19">
        <v>47540</v>
      </c>
      <c r="AA10" s="19">
        <v>503</v>
      </c>
      <c r="AB10" s="19"/>
      <c r="AC10" s="19"/>
      <c r="AD10" s="19"/>
      <c r="AE10" s="19"/>
      <c r="AF10" s="13">
        <f t="shared" si="5"/>
        <v>6734.648836848291</v>
      </c>
      <c r="AG10" s="20">
        <f t="shared" si="0"/>
        <v>0.07468837829343988</v>
      </c>
      <c r="AH10" s="19">
        <v>41454</v>
      </c>
      <c r="AI10" s="19">
        <v>295</v>
      </c>
      <c r="AJ10" s="19"/>
      <c r="AK10" s="19"/>
      <c r="AL10" s="19"/>
      <c r="AM10" s="19"/>
      <c r="AN10" s="13">
        <f t="shared" si="6"/>
        <v>6254.276488706366</v>
      </c>
      <c r="AO10" s="20">
        <f t="shared" si="1"/>
        <v>0.04716772604036535</v>
      </c>
      <c r="AP10" s="19">
        <v>29610</v>
      </c>
      <c r="AQ10" s="19">
        <v>230</v>
      </c>
      <c r="AV10" s="13">
        <f t="shared" si="9"/>
        <v>4344.4693446088795</v>
      </c>
      <c r="AW10" s="20">
        <f t="shared" si="4"/>
        <v>0.0529408730402047</v>
      </c>
      <c r="AX10" s="19">
        <v>113100</v>
      </c>
      <c r="AY10" s="19">
        <v>837</v>
      </c>
      <c r="AZ10" s="2"/>
      <c r="BA10" s="2"/>
      <c r="BB10" s="2"/>
      <c r="BC10" s="2"/>
      <c r="BD10" s="13">
        <f t="shared" si="10"/>
        <v>11614.67207278481</v>
      </c>
      <c r="BE10" s="21">
        <f t="shared" si="11"/>
        <v>0.07206402339685819</v>
      </c>
      <c r="BL10" s="13"/>
      <c r="BO10" s="16">
        <v>1887</v>
      </c>
      <c r="BP10" s="3"/>
      <c r="BQ10" s="3">
        <f t="shared" si="12"/>
        <v>6.228191167390794</v>
      </c>
      <c r="BR10" s="3">
        <f t="shared" si="13"/>
        <v>9.227495398362992</v>
      </c>
      <c r="BS10" s="3">
        <f t="shared" si="14"/>
        <v>7.468837829343988</v>
      </c>
      <c r="BT10" s="3">
        <f t="shared" si="15"/>
        <v>4.716772604036535</v>
      </c>
      <c r="BU10" s="3">
        <f t="shared" si="16"/>
        <v>5.29408730402047</v>
      </c>
      <c r="BV10" s="3">
        <f t="shared" si="17"/>
        <v>7.206402339685819</v>
      </c>
      <c r="BW10" s="3"/>
      <c r="BX10" s="16">
        <v>1887</v>
      </c>
      <c r="BY10" s="22"/>
      <c r="BZ10" s="22">
        <v>2.7</v>
      </c>
      <c r="CA10" s="22">
        <v>3.8</v>
      </c>
      <c r="CB10" s="22">
        <v>3.3</v>
      </c>
      <c r="CC10" s="22">
        <v>4.2</v>
      </c>
      <c r="CD10" s="22">
        <v>4</v>
      </c>
      <c r="CE10" s="22">
        <v>3.7</v>
      </c>
      <c r="CF10" s="22"/>
      <c r="CG10" s="16">
        <v>1887</v>
      </c>
      <c r="CH10" s="13">
        <f t="shared" si="18"/>
        <v>9.227495398362992</v>
      </c>
      <c r="CI10" s="13"/>
      <c r="CJ10" s="13">
        <f t="shared" si="19"/>
        <v>67.49600946423348</v>
      </c>
      <c r="CK10" s="13">
        <f t="shared" si="20"/>
        <v>100</v>
      </c>
      <c r="CL10" s="13">
        <f t="shared" si="21"/>
        <v>80.94111681344215</v>
      </c>
      <c r="CM10" s="13">
        <f t="shared" si="22"/>
        <v>51.11649911928774</v>
      </c>
      <c r="CN10" s="13">
        <f t="shared" si="23"/>
        <v>57.3729606514859</v>
      </c>
      <c r="CO10" s="13">
        <f t="shared" si="24"/>
        <v>78.09705698649574</v>
      </c>
      <c r="CP10" s="13"/>
      <c r="CQ10" s="16">
        <v>1887</v>
      </c>
      <c r="CR10" s="13">
        <f t="shared" si="25"/>
        <v>4.2</v>
      </c>
      <c r="CS10" s="13"/>
      <c r="CT10" s="13">
        <f t="shared" si="26"/>
        <v>64.28571428571429</v>
      </c>
      <c r="CU10" s="13">
        <f t="shared" si="27"/>
        <v>90.47619047619047</v>
      </c>
      <c r="CV10" s="13">
        <f t="shared" si="28"/>
        <v>78.57142857142856</v>
      </c>
      <c r="CW10" s="13">
        <f t="shared" si="29"/>
        <v>100</v>
      </c>
      <c r="CX10" s="13">
        <f t="shared" si="30"/>
        <v>95.23809523809523</v>
      </c>
      <c r="CY10" s="13">
        <f t="shared" si="31"/>
        <v>88.09523809523809</v>
      </c>
      <c r="CZ10" s="13"/>
      <c r="DA10" s="16">
        <v>1887</v>
      </c>
      <c r="DB10" s="13"/>
      <c r="DC10" s="13">
        <f t="shared" si="32"/>
        <v>65.8908618749739</v>
      </c>
      <c r="DD10" s="13">
        <f t="shared" si="33"/>
        <v>95.23809523809524</v>
      </c>
      <c r="DE10" s="13">
        <f t="shared" si="34"/>
        <v>79.75627269243535</v>
      </c>
      <c r="DF10" s="13">
        <f t="shared" si="35"/>
        <v>75.55824955964387</v>
      </c>
      <c r="DG10" s="13">
        <f t="shared" si="36"/>
        <v>76.30552794479055</v>
      </c>
      <c r="DH10" s="13">
        <f t="shared" si="37"/>
        <v>83.09614754086692</v>
      </c>
      <c r="DI10" s="13"/>
    </row>
    <row r="11" spans="1:113" ht="15">
      <c r="A11" s="16">
        <v>1888</v>
      </c>
      <c r="J11" s="19">
        <v>36881</v>
      </c>
      <c r="K11" s="19">
        <v>273</v>
      </c>
      <c r="P11" s="13">
        <f t="shared" si="7"/>
        <v>4417.189671952825</v>
      </c>
      <c r="Q11" s="20">
        <f t="shared" si="2"/>
        <v>0.06180400215400024</v>
      </c>
      <c r="R11" s="19">
        <v>38290</v>
      </c>
      <c r="S11" s="19">
        <v>569</v>
      </c>
      <c r="T11" s="19"/>
      <c r="U11" s="19"/>
      <c r="V11" s="19"/>
      <c r="W11" s="19"/>
      <c r="X11" s="13">
        <f t="shared" si="8"/>
        <v>5628.90502793296</v>
      </c>
      <c r="Y11" s="20">
        <f t="shared" si="3"/>
        <v>0.10108537933690231</v>
      </c>
      <c r="Z11" s="19">
        <v>48020</v>
      </c>
      <c r="AA11" s="19">
        <v>504</v>
      </c>
      <c r="AB11" s="19"/>
      <c r="AC11" s="19"/>
      <c r="AD11" s="19"/>
      <c r="AE11" s="19"/>
      <c r="AF11" s="13">
        <f t="shared" si="5"/>
        <v>6802.646974031445</v>
      </c>
      <c r="AG11" s="20">
        <f t="shared" si="0"/>
        <v>0.074088807184024</v>
      </c>
      <c r="AH11" s="19">
        <v>41836</v>
      </c>
      <c r="AI11" s="19">
        <v>280</v>
      </c>
      <c r="AJ11" s="19"/>
      <c r="AK11" s="19"/>
      <c r="AL11" s="19"/>
      <c r="AM11" s="19"/>
      <c r="AN11" s="13">
        <f t="shared" si="6"/>
        <v>6311.909856262834</v>
      </c>
      <c r="AO11" s="20">
        <f t="shared" si="1"/>
        <v>0.044360582830912425</v>
      </c>
      <c r="AP11" s="19">
        <v>29820</v>
      </c>
      <c r="AQ11" s="19">
        <v>237</v>
      </c>
      <c r="AV11" s="13">
        <f t="shared" si="9"/>
        <v>4375.281183932347</v>
      </c>
      <c r="AW11" s="20">
        <f t="shared" si="4"/>
        <v>0.054167947164253535</v>
      </c>
      <c r="AX11" s="19">
        <v>115300</v>
      </c>
      <c r="AY11" s="19">
        <v>900</v>
      </c>
      <c r="AZ11" s="2"/>
      <c r="BA11" s="2"/>
      <c r="BB11" s="2"/>
      <c r="BC11" s="2"/>
      <c r="BD11" s="13">
        <f t="shared" si="10"/>
        <v>11840.598496835442</v>
      </c>
      <c r="BE11" s="21">
        <f t="shared" si="11"/>
        <v>0.07600967132198064</v>
      </c>
      <c r="BL11" s="13"/>
      <c r="BO11" s="16">
        <v>1888</v>
      </c>
      <c r="BP11" s="3"/>
      <c r="BQ11" s="3">
        <f t="shared" si="12"/>
        <v>6.180400215400024</v>
      </c>
      <c r="BR11" s="3">
        <f t="shared" si="13"/>
        <v>10.108537933690231</v>
      </c>
      <c r="BS11" s="3">
        <f t="shared" si="14"/>
        <v>7.4088807184024</v>
      </c>
      <c r="BT11" s="3">
        <f t="shared" si="15"/>
        <v>4.436058283091242</v>
      </c>
      <c r="BU11" s="3">
        <f t="shared" si="16"/>
        <v>5.416794716425353</v>
      </c>
      <c r="BV11" s="3">
        <f t="shared" si="17"/>
        <v>7.600967132198064</v>
      </c>
      <c r="BW11" s="3"/>
      <c r="BX11" s="16">
        <v>1888</v>
      </c>
      <c r="BY11" s="22"/>
      <c r="BZ11" s="22">
        <v>2.4</v>
      </c>
      <c r="CA11" s="22">
        <v>3.6</v>
      </c>
      <c r="CB11" s="22">
        <v>3.5</v>
      </c>
      <c r="CC11" s="22">
        <v>4.1</v>
      </c>
      <c r="CD11" s="22">
        <v>4.9</v>
      </c>
      <c r="CE11" s="22">
        <v>3.6</v>
      </c>
      <c r="CF11" s="22"/>
      <c r="CG11" s="16">
        <v>1888</v>
      </c>
      <c r="CH11" s="13">
        <f t="shared" si="18"/>
        <v>10.108537933690231</v>
      </c>
      <c r="CI11" s="13"/>
      <c r="CJ11" s="13">
        <f t="shared" si="19"/>
        <v>61.14039691933769</v>
      </c>
      <c r="CK11" s="13">
        <f t="shared" si="20"/>
        <v>100</v>
      </c>
      <c r="CL11" s="13">
        <f t="shared" si="21"/>
        <v>73.29329688430725</v>
      </c>
      <c r="CM11" s="13">
        <f t="shared" si="22"/>
        <v>43.88427201036195</v>
      </c>
      <c r="CN11" s="13">
        <f t="shared" si="23"/>
        <v>53.58633218728887</v>
      </c>
      <c r="CO11" s="13">
        <f t="shared" si="24"/>
        <v>75.19353621719307</v>
      </c>
      <c r="CP11" s="13"/>
      <c r="CQ11" s="16">
        <v>1888</v>
      </c>
      <c r="CR11" s="13">
        <f t="shared" si="25"/>
        <v>4.9</v>
      </c>
      <c r="CS11" s="13"/>
      <c r="CT11" s="13">
        <f t="shared" si="26"/>
        <v>48.979591836734684</v>
      </c>
      <c r="CU11" s="13">
        <f t="shared" si="27"/>
        <v>73.46938775510203</v>
      </c>
      <c r="CV11" s="13">
        <f t="shared" si="28"/>
        <v>71.42857142857142</v>
      </c>
      <c r="CW11" s="13">
        <f t="shared" si="29"/>
        <v>83.67346938775509</v>
      </c>
      <c r="CX11" s="13">
        <f t="shared" si="30"/>
        <v>100</v>
      </c>
      <c r="CY11" s="13">
        <f t="shared" si="31"/>
        <v>73.46938775510203</v>
      </c>
      <c r="CZ11" s="13"/>
      <c r="DA11" s="16">
        <v>1888</v>
      </c>
      <c r="DB11" s="13"/>
      <c r="DC11" s="13">
        <f t="shared" si="32"/>
        <v>55.05999437803619</v>
      </c>
      <c r="DD11" s="13">
        <f t="shared" si="33"/>
        <v>86.73469387755102</v>
      </c>
      <c r="DE11" s="13">
        <f t="shared" si="34"/>
        <v>72.36093415643933</v>
      </c>
      <c r="DF11" s="13">
        <f t="shared" si="35"/>
        <v>63.778870699058515</v>
      </c>
      <c r="DG11" s="13">
        <f t="shared" si="36"/>
        <v>76.79316609364443</v>
      </c>
      <c r="DH11" s="13">
        <f t="shared" si="37"/>
        <v>74.33146198614756</v>
      </c>
      <c r="DI11" s="13"/>
    </row>
    <row r="12" spans="1:113" ht="15">
      <c r="A12" s="16">
        <v>1889</v>
      </c>
      <c r="J12" s="19">
        <v>37178</v>
      </c>
      <c r="K12" s="19">
        <v>275</v>
      </c>
      <c r="P12" s="13">
        <f t="shared" si="7"/>
        <v>4452.760977843934</v>
      </c>
      <c r="Q12" s="20">
        <f t="shared" si="2"/>
        <v>0.061759434510036834</v>
      </c>
      <c r="R12" s="19">
        <v>38370</v>
      </c>
      <c r="S12" s="19">
        <v>589</v>
      </c>
      <c r="T12" s="19"/>
      <c r="U12" s="19"/>
      <c r="V12" s="19"/>
      <c r="W12" s="19"/>
      <c r="X12" s="13">
        <f t="shared" si="8"/>
        <v>5640.6656025538705</v>
      </c>
      <c r="Y12" s="20">
        <f t="shared" si="3"/>
        <v>0.10442030098953642</v>
      </c>
      <c r="Z12" s="19">
        <v>48512</v>
      </c>
      <c r="AA12" s="19">
        <v>504</v>
      </c>
      <c r="AB12" s="19"/>
      <c r="AC12" s="19"/>
      <c r="AD12" s="19"/>
      <c r="AE12" s="19"/>
      <c r="AF12" s="13">
        <f t="shared" si="5"/>
        <v>6872.345064644179</v>
      </c>
      <c r="AG12" s="20">
        <f t="shared" si="0"/>
        <v>0.07333741179454221</v>
      </c>
      <c r="AH12" s="19">
        <v>42266</v>
      </c>
      <c r="AI12" s="19">
        <v>275</v>
      </c>
      <c r="AJ12" s="19"/>
      <c r="AK12" s="19"/>
      <c r="AL12" s="19"/>
      <c r="AM12" s="19"/>
      <c r="AN12" s="13">
        <f t="shared" si="6"/>
        <v>6376.785112936345</v>
      </c>
      <c r="AO12" s="20">
        <f t="shared" si="1"/>
        <v>0.04312517908783186</v>
      </c>
      <c r="AP12" s="19">
        <v>30040</v>
      </c>
      <c r="AQ12" s="19">
        <v>256</v>
      </c>
      <c r="AV12" s="13">
        <f t="shared" si="9"/>
        <v>4407.5602536997885</v>
      </c>
      <c r="AW12" s="20">
        <f t="shared" si="4"/>
        <v>0.05808201936323135</v>
      </c>
      <c r="AX12" s="19">
        <v>116600</v>
      </c>
      <c r="AY12" s="19">
        <v>843</v>
      </c>
      <c r="AZ12" s="2"/>
      <c r="BA12" s="2"/>
      <c r="BB12" s="2"/>
      <c r="BC12" s="2"/>
      <c r="BD12" s="13">
        <f t="shared" si="10"/>
        <v>11974.100474683544</v>
      </c>
      <c r="BE12" s="21">
        <f t="shared" si="11"/>
        <v>0.0704019480863993</v>
      </c>
      <c r="BL12" s="13"/>
      <c r="BO12" s="16">
        <v>1889</v>
      </c>
      <c r="BP12" s="3"/>
      <c r="BQ12" s="3">
        <f t="shared" si="12"/>
        <v>6.1759434510036835</v>
      </c>
      <c r="BR12" s="3">
        <f t="shared" si="13"/>
        <v>10.442030098953643</v>
      </c>
      <c r="BS12" s="3">
        <f t="shared" si="14"/>
        <v>7.333741179454221</v>
      </c>
      <c r="BT12" s="3">
        <f t="shared" si="15"/>
        <v>4.312517908783186</v>
      </c>
      <c r="BU12" s="3">
        <f t="shared" si="16"/>
        <v>5.808201936323135</v>
      </c>
      <c r="BV12" s="3">
        <f t="shared" si="17"/>
        <v>7.04019480863993</v>
      </c>
      <c r="BW12" s="3"/>
      <c r="BX12" s="16">
        <v>1889</v>
      </c>
      <c r="BY12" s="22"/>
      <c r="BZ12" s="22">
        <v>2.1</v>
      </c>
      <c r="CA12" s="22">
        <v>3.7</v>
      </c>
      <c r="CB12" s="22">
        <v>3.3</v>
      </c>
      <c r="CC12" s="22">
        <v>3.6</v>
      </c>
      <c r="CD12" s="22">
        <v>5.9</v>
      </c>
      <c r="CE12" s="22">
        <v>4.3</v>
      </c>
      <c r="CF12" s="22"/>
      <c r="CG12" s="16">
        <v>1889</v>
      </c>
      <c r="CH12" s="13">
        <f t="shared" si="18"/>
        <v>10.442030098953643</v>
      </c>
      <c r="CI12" s="13"/>
      <c r="CJ12" s="13">
        <f t="shared" si="19"/>
        <v>59.14504547944707</v>
      </c>
      <c r="CK12" s="13">
        <f t="shared" si="20"/>
        <v>100</v>
      </c>
      <c r="CL12" s="13">
        <f t="shared" si="21"/>
        <v>70.2329059575217</v>
      </c>
      <c r="CM12" s="13">
        <f t="shared" si="22"/>
        <v>41.29961193288772</v>
      </c>
      <c r="CN12" s="13">
        <f t="shared" si="23"/>
        <v>55.623301994744814</v>
      </c>
      <c r="CO12" s="13">
        <f t="shared" si="24"/>
        <v>67.42170575954768</v>
      </c>
      <c r="CP12" s="13"/>
      <c r="CQ12" s="16">
        <v>1889</v>
      </c>
      <c r="CR12" s="13">
        <f t="shared" si="25"/>
        <v>5.9</v>
      </c>
      <c r="CS12" s="13"/>
      <c r="CT12" s="13">
        <f t="shared" si="26"/>
        <v>35.59322033898305</v>
      </c>
      <c r="CU12" s="13">
        <f t="shared" si="27"/>
        <v>62.71186440677966</v>
      </c>
      <c r="CV12" s="13">
        <f t="shared" si="28"/>
        <v>55.932203389830505</v>
      </c>
      <c r="CW12" s="13">
        <f t="shared" si="29"/>
        <v>61.01694915254237</v>
      </c>
      <c r="CX12" s="13">
        <f t="shared" si="30"/>
        <v>100</v>
      </c>
      <c r="CY12" s="13">
        <f t="shared" si="31"/>
        <v>72.88135593220339</v>
      </c>
      <c r="CZ12" s="13"/>
      <c r="DA12" s="16">
        <v>1889</v>
      </c>
      <c r="DB12" s="13"/>
      <c r="DC12" s="13">
        <f t="shared" si="32"/>
        <v>47.36913290921506</v>
      </c>
      <c r="DD12" s="13">
        <f t="shared" si="33"/>
        <v>81.35593220338983</v>
      </c>
      <c r="DE12" s="13">
        <f t="shared" si="34"/>
        <v>63.0825546736761</v>
      </c>
      <c r="DF12" s="13">
        <f t="shared" si="35"/>
        <v>51.15828054271505</v>
      </c>
      <c r="DG12" s="13">
        <f t="shared" si="36"/>
        <v>77.81165099737241</v>
      </c>
      <c r="DH12" s="13">
        <f t="shared" si="37"/>
        <v>70.15153084587553</v>
      </c>
      <c r="DI12" s="13"/>
    </row>
    <row r="13" spans="1:113" ht="15">
      <c r="A13" s="16">
        <v>1890</v>
      </c>
      <c r="B13" s="19">
        <v>63056</v>
      </c>
      <c r="C13" s="19">
        <v>39</v>
      </c>
      <c r="D13" s="19">
        <f>2741+350</f>
        <v>3091</v>
      </c>
      <c r="E13" s="19">
        <f>2407+272</f>
        <v>2679</v>
      </c>
      <c r="F13" s="19">
        <f>2201+203</f>
        <v>2404</v>
      </c>
      <c r="G13" s="19">
        <f>1831+(344/2)</f>
        <v>2003</v>
      </c>
      <c r="H13">
        <f>D13+E13+F13+G13</f>
        <v>10177</v>
      </c>
      <c r="I13" s="20">
        <f>C13/H13</f>
        <v>0.0038321705807212343</v>
      </c>
      <c r="J13" s="19">
        <v>37485</v>
      </c>
      <c r="K13" s="19">
        <v>278</v>
      </c>
      <c r="P13" s="13">
        <f t="shared" si="7"/>
        <v>4489.529970802084</v>
      </c>
      <c r="Q13" s="20">
        <f t="shared" si="2"/>
        <v>0.06192184968314923</v>
      </c>
      <c r="R13" s="19">
        <v>38380</v>
      </c>
      <c r="S13" s="19">
        <v>596</v>
      </c>
      <c r="T13" s="19"/>
      <c r="U13" s="19"/>
      <c r="V13" s="19"/>
      <c r="W13" s="19"/>
      <c r="X13" s="13">
        <f t="shared" si="8"/>
        <v>5642.135674381484</v>
      </c>
      <c r="Y13" s="20">
        <f t="shared" si="3"/>
        <v>0.1056337589870765</v>
      </c>
      <c r="Z13" s="19">
        <v>49239</v>
      </c>
      <c r="AA13" s="19">
        <v>505</v>
      </c>
      <c r="AB13" s="19">
        <v>2105</v>
      </c>
      <c r="AC13" s="19">
        <v>1842</v>
      </c>
      <c r="AD13" s="19">
        <v>1662</v>
      </c>
      <c r="AE13" s="19">
        <v>1429</v>
      </c>
      <c r="AF13" s="13">
        <f>AB13+AC13+AD13+AE13</f>
        <v>7038</v>
      </c>
      <c r="AG13" s="20">
        <f t="shared" si="0"/>
        <v>0.07175333901676613</v>
      </c>
      <c r="AH13" s="19">
        <v>42650</v>
      </c>
      <c r="AI13" s="19">
        <v>332</v>
      </c>
      <c r="AJ13" s="19">
        <v>1668</v>
      </c>
      <c r="AK13" s="19">
        <v>1556</v>
      </c>
      <c r="AL13" s="19">
        <v>1464</v>
      </c>
      <c r="AM13" s="19">
        <v>1265</v>
      </c>
      <c r="AN13" s="13">
        <f>AJ13+AK13+AL13+AM13</f>
        <v>5953</v>
      </c>
      <c r="AO13" s="20">
        <f t="shared" si="1"/>
        <v>0.05577019989921048</v>
      </c>
      <c r="AP13" s="19">
        <v>30250</v>
      </c>
      <c r="AQ13" s="19">
        <v>257</v>
      </c>
      <c r="AV13" s="13">
        <f t="shared" si="9"/>
        <v>4438.372093023256</v>
      </c>
      <c r="AW13" s="20">
        <f t="shared" si="4"/>
        <v>0.0579041131778884</v>
      </c>
      <c r="AX13" s="19">
        <v>117800</v>
      </c>
      <c r="AY13" s="19">
        <v>844</v>
      </c>
      <c r="AZ13" s="2"/>
      <c r="BA13" s="2"/>
      <c r="BB13" s="2"/>
      <c r="BC13" s="2"/>
      <c r="BD13" s="13">
        <f t="shared" si="10"/>
        <v>12097.333069620254</v>
      </c>
      <c r="BE13" s="21">
        <f t="shared" si="11"/>
        <v>0.0697674433813447</v>
      </c>
      <c r="BL13" s="13"/>
      <c r="BO13" s="16">
        <v>1890</v>
      </c>
      <c r="BP13" s="3"/>
      <c r="BQ13" s="3">
        <f t="shared" si="12"/>
        <v>6.1921849683149235</v>
      </c>
      <c r="BR13" s="3">
        <f t="shared" si="13"/>
        <v>10.56337589870765</v>
      </c>
      <c r="BS13" s="3">
        <f t="shared" si="14"/>
        <v>7.175333901676613</v>
      </c>
      <c r="BT13" s="3">
        <f t="shared" si="15"/>
        <v>5.577019989921048</v>
      </c>
      <c r="BU13" s="3">
        <f t="shared" si="16"/>
        <v>5.790411317788839</v>
      </c>
      <c r="BV13" s="3">
        <f t="shared" si="17"/>
        <v>6.976744338134471</v>
      </c>
      <c r="BW13" s="3"/>
      <c r="BX13" s="16">
        <v>1890</v>
      </c>
      <c r="BY13" s="22"/>
      <c r="BZ13" s="22">
        <v>2.4</v>
      </c>
      <c r="CA13" s="22">
        <v>3.7</v>
      </c>
      <c r="CB13" s="22">
        <v>3.8</v>
      </c>
      <c r="CC13" s="22">
        <v>3.2</v>
      </c>
      <c r="CD13" s="22">
        <v>4.2</v>
      </c>
      <c r="CE13" s="22">
        <v>4.4</v>
      </c>
      <c r="CF13" s="22"/>
      <c r="CG13" s="16">
        <v>1890</v>
      </c>
      <c r="CH13" s="13">
        <f t="shared" si="18"/>
        <v>10.56337589870765</v>
      </c>
      <c r="CI13" s="13"/>
      <c r="CJ13" s="13">
        <f t="shared" si="19"/>
        <v>58.61937535586982</v>
      </c>
      <c r="CK13" s="13">
        <f t="shared" si="20"/>
        <v>100</v>
      </c>
      <c r="CL13" s="13">
        <f t="shared" si="21"/>
        <v>67.92652245343709</v>
      </c>
      <c r="CM13" s="13">
        <f t="shared" si="22"/>
        <v>52.79581114408089</v>
      </c>
      <c r="CN13" s="13">
        <f t="shared" si="23"/>
        <v>54.81591655274952</v>
      </c>
      <c r="CO13" s="13">
        <f t="shared" si="24"/>
        <v>66.04654047185828</v>
      </c>
      <c r="CP13" s="13"/>
      <c r="CQ13" s="16">
        <v>1890</v>
      </c>
      <c r="CR13" s="13">
        <f t="shared" si="25"/>
        <v>4.4</v>
      </c>
      <c r="CS13" s="13"/>
      <c r="CT13" s="13">
        <f t="shared" si="26"/>
        <v>54.54545454545454</v>
      </c>
      <c r="CU13" s="13">
        <f t="shared" si="27"/>
        <v>84.09090909090908</v>
      </c>
      <c r="CV13" s="13">
        <f t="shared" si="28"/>
        <v>86.36363636363636</v>
      </c>
      <c r="CW13" s="13">
        <f t="shared" si="29"/>
        <v>72.72727272727273</v>
      </c>
      <c r="CX13" s="13">
        <f t="shared" si="30"/>
        <v>95.45454545454545</v>
      </c>
      <c r="CY13" s="13">
        <f t="shared" si="31"/>
        <v>100</v>
      </c>
      <c r="CZ13" s="13"/>
      <c r="DA13" s="16">
        <v>1890</v>
      </c>
      <c r="DB13" s="13"/>
      <c r="DC13" s="13">
        <f t="shared" si="32"/>
        <v>56.582414950662184</v>
      </c>
      <c r="DD13" s="13">
        <f t="shared" si="33"/>
        <v>92.04545454545453</v>
      </c>
      <c r="DE13" s="13">
        <f t="shared" si="34"/>
        <v>77.14507940853673</v>
      </c>
      <c r="DF13" s="13">
        <f t="shared" si="35"/>
        <v>62.76154193567682</v>
      </c>
      <c r="DG13" s="13">
        <f t="shared" si="36"/>
        <v>75.13523100364749</v>
      </c>
      <c r="DH13" s="13">
        <f t="shared" si="37"/>
        <v>83.02327023592915</v>
      </c>
      <c r="DI13" s="13"/>
    </row>
    <row r="14" spans="1:113" ht="15">
      <c r="A14" s="16">
        <v>1891</v>
      </c>
      <c r="B14" s="19">
        <v>64361</v>
      </c>
      <c r="C14" s="19">
        <v>38</v>
      </c>
      <c r="H14">
        <f>$H$13/$B$13*B14</f>
        <v>10387.622066099975</v>
      </c>
      <c r="I14" s="20">
        <f aca="true" t="shared" si="38" ref="I14:I22">C14/H14</f>
        <v>0.003658200092205229</v>
      </c>
      <c r="J14" s="19">
        <v>37802</v>
      </c>
      <c r="K14" s="19">
        <v>281</v>
      </c>
      <c r="L14" s="19">
        <v>1421</v>
      </c>
      <c r="M14" s="19">
        <v>1256</v>
      </c>
      <c r="N14" s="19">
        <v>1107</v>
      </c>
      <c r="O14" s="19">
        <v>980</v>
      </c>
      <c r="P14" s="13">
        <f>L14+M14+N14+O14</f>
        <v>4764</v>
      </c>
      <c r="Q14" s="20">
        <f t="shared" si="2"/>
        <v>0.0589840470193115</v>
      </c>
      <c r="R14" s="19">
        <v>38350</v>
      </c>
      <c r="S14" s="19">
        <v>605</v>
      </c>
      <c r="T14" s="19">
        <v>1587</v>
      </c>
      <c r="U14" s="19">
        <v>1479</v>
      </c>
      <c r="V14" s="19">
        <v>1373</v>
      </c>
      <c r="W14" s="19">
        <v>1281</v>
      </c>
      <c r="X14" s="13">
        <f>T14+U14+V14+W14</f>
        <v>5720</v>
      </c>
      <c r="Y14" s="20">
        <f t="shared" si="3"/>
        <v>0.10576923076923077</v>
      </c>
      <c r="Z14" s="19">
        <v>49767</v>
      </c>
      <c r="AA14" s="19">
        <v>524</v>
      </c>
      <c r="AB14" s="19"/>
      <c r="AC14" s="19"/>
      <c r="AD14" s="19"/>
      <c r="AE14" s="19"/>
      <c r="AF14" s="13">
        <f>$AF$13/$Z$13*Z14</f>
        <v>7113.469932370682</v>
      </c>
      <c r="AG14" s="20">
        <f t="shared" si="0"/>
        <v>0.07366306528062716</v>
      </c>
      <c r="AH14" s="19">
        <v>43006</v>
      </c>
      <c r="AI14" s="19">
        <v>315</v>
      </c>
      <c r="AJ14" s="19"/>
      <c r="AK14" s="19"/>
      <c r="AL14" s="19"/>
      <c r="AM14" s="19"/>
      <c r="AN14" s="13">
        <f>$AN$13/$AH$13*AH14</f>
        <v>6002.689753810081</v>
      </c>
      <c r="AO14" s="20">
        <f t="shared" si="1"/>
        <v>0.05247647520014846</v>
      </c>
      <c r="AP14" s="19">
        <v>30460</v>
      </c>
      <c r="AQ14" s="19">
        <v>265</v>
      </c>
      <c r="AV14" s="13">
        <f t="shared" si="9"/>
        <v>4469.183932346723</v>
      </c>
      <c r="AW14" s="20">
        <f t="shared" si="4"/>
        <v>0.0592949415399986</v>
      </c>
      <c r="AX14" s="19">
        <v>119000</v>
      </c>
      <c r="AY14" s="19">
        <v>871</v>
      </c>
      <c r="AZ14" s="2"/>
      <c r="BA14" s="2"/>
      <c r="BB14" s="2"/>
      <c r="BC14" s="2"/>
      <c r="BD14" s="13">
        <f t="shared" si="10"/>
        <v>12220.565664556962</v>
      </c>
      <c r="BE14" s="21">
        <f t="shared" si="11"/>
        <v>0.0712732964993709</v>
      </c>
      <c r="BL14" s="13"/>
      <c r="BO14" s="16">
        <v>1891</v>
      </c>
      <c r="BP14" s="3"/>
      <c r="BQ14" s="3">
        <f t="shared" si="12"/>
        <v>5.89840470193115</v>
      </c>
      <c r="BR14" s="3">
        <f t="shared" si="13"/>
        <v>10.576923076923077</v>
      </c>
      <c r="BS14" s="3">
        <f t="shared" si="14"/>
        <v>7.366306528062716</v>
      </c>
      <c r="BT14" s="3">
        <f t="shared" si="15"/>
        <v>5.247647520014846</v>
      </c>
      <c r="BU14" s="3">
        <f t="shared" si="16"/>
        <v>5.92949415399986</v>
      </c>
      <c r="BV14" s="3">
        <f t="shared" si="17"/>
        <v>7.12732964993709</v>
      </c>
      <c r="BW14" s="3"/>
      <c r="BX14" s="16">
        <v>1891</v>
      </c>
      <c r="BY14" s="22"/>
      <c r="BZ14" s="22">
        <v>2.4</v>
      </c>
      <c r="CA14" s="22">
        <v>4.3</v>
      </c>
      <c r="CB14" s="22">
        <v>3.5</v>
      </c>
      <c r="CC14" s="22">
        <v>3.1</v>
      </c>
      <c r="CD14" s="22">
        <v>3.9</v>
      </c>
      <c r="CE14" s="22">
        <v>4.9</v>
      </c>
      <c r="CF14" s="22"/>
      <c r="CG14" s="16">
        <v>1891</v>
      </c>
      <c r="CH14" s="13">
        <f t="shared" si="18"/>
        <v>10.576923076923077</v>
      </c>
      <c r="CI14" s="13"/>
      <c r="CJ14" s="13">
        <f t="shared" si="19"/>
        <v>55.76673536371269</v>
      </c>
      <c r="CK14" s="13">
        <f t="shared" si="20"/>
        <v>100</v>
      </c>
      <c r="CL14" s="13">
        <f t="shared" si="21"/>
        <v>69.64507990168386</v>
      </c>
      <c r="CM14" s="13">
        <f t="shared" si="22"/>
        <v>49.614122007413094</v>
      </c>
      <c r="CN14" s="13">
        <f t="shared" si="23"/>
        <v>56.06067200145323</v>
      </c>
      <c r="CO14" s="13">
        <f t="shared" si="24"/>
        <v>67.38566214485977</v>
      </c>
      <c r="CP14" s="13"/>
      <c r="CQ14" s="16">
        <v>1891</v>
      </c>
      <c r="CR14" s="13">
        <f t="shared" si="25"/>
        <v>4.9</v>
      </c>
      <c r="CS14" s="13"/>
      <c r="CT14" s="13">
        <f t="shared" si="26"/>
        <v>48.979591836734684</v>
      </c>
      <c r="CU14" s="13">
        <f t="shared" si="27"/>
        <v>87.75510204081631</v>
      </c>
      <c r="CV14" s="13">
        <f t="shared" si="28"/>
        <v>71.42857142857142</v>
      </c>
      <c r="CW14" s="13">
        <f t="shared" si="29"/>
        <v>63.26530612244897</v>
      </c>
      <c r="CX14" s="13">
        <f t="shared" si="30"/>
        <v>79.59183673469387</v>
      </c>
      <c r="CY14" s="13">
        <f t="shared" si="31"/>
        <v>100</v>
      </c>
      <c r="CZ14" s="13"/>
      <c r="DA14" s="16">
        <v>1891</v>
      </c>
      <c r="DB14" s="13"/>
      <c r="DC14" s="13">
        <f t="shared" si="32"/>
        <v>52.37316360022369</v>
      </c>
      <c r="DD14" s="13">
        <f t="shared" si="33"/>
        <v>93.87755102040816</v>
      </c>
      <c r="DE14" s="13">
        <f t="shared" si="34"/>
        <v>70.53682566512764</v>
      </c>
      <c r="DF14" s="13">
        <f t="shared" si="35"/>
        <v>56.43971406493103</v>
      </c>
      <c r="DG14" s="13">
        <f t="shared" si="36"/>
        <v>67.82625436807355</v>
      </c>
      <c r="DH14" s="13">
        <f t="shared" si="37"/>
        <v>83.69283107242988</v>
      </c>
      <c r="DI14" s="13"/>
    </row>
    <row r="15" spans="1:113" ht="15">
      <c r="A15" s="16">
        <v>1892</v>
      </c>
      <c r="B15" s="19">
        <v>65666</v>
      </c>
      <c r="C15" s="19">
        <v>39</v>
      </c>
      <c r="H15">
        <f aca="true" t="shared" si="39" ref="H15:H22">$H$13/$B$13*B15</f>
        <v>10598.24413219995</v>
      </c>
      <c r="I15" s="20">
        <f t="shared" si="38"/>
        <v>0.0036798548432668064</v>
      </c>
      <c r="J15" s="19">
        <v>38134</v>
      </c>
      <c r="K15" s="19">
        <v>288</v>
      </c>
      <c r="P15" s="13">
        <f>$P$14/$J$14*J15</f>
        <v>4805.840325908682</v>
      </c>
      <c r="Q15" s="20">
        <f t="shared" si="2"/>
        <v>0.05992708464477445</v>
      </c>
      <c r="R15" s="19">
        <v>38360</v>
      </c>
      <c r="S15" s="19">
        <v>606</v>
      </c>
      <c r="T15" s="19"/>
      <c r="U15" s="19"/>
      <c r="V15" s="19"/>
      <c r="W15" s="19"/>
      <c r="X15" s="13">
        <f>$X$14/$R$14*R15</f>
        <v>5721.491525423729</v>
      </c>
      <c r="Y15" s="20">
        <f t="shared" si="3"/>
        <v>0.1059164375770215</v>
      </c>
      <c r="Z15" s="19">
        <v>50279</v>
      </c>
      <c r="AA15" s="19">
        <v>526</v>
      </c>
      <c r="AB15" s="19"/>
      <c r="AC15" s="19"/>
      <c r="AD15" s="19"/>
      <c r="AE15" s="19"/>
      <c r="AF15" s="13">
        <f aca="true" t="shared" si="40" ref="AF15:AF22">$AF$13/$Z$13*Z15</f>
        <v>7186.652897093767</v>
      </c>
      <c r="AG15" s="20">
        <f t="shared" si="0"/>
        <v>0.07319123485325287</v>
      </c>
      <c r="AH15" s="19">
        <v>43308</v>
      </c>
      <c r="AI15" s="19">
        <v>324</v>
      </c>
      <c r="AJ15" s="19"/>
      <c r="AK15" s="19"/>
      <c r="AL15" s="19"/>
      <c r="AM15" s="19"/>
      <c r="AN15" s="13">
        <f aca="true" t="shared" si="41" ref="AN15:AN22">$AN$13/$AH$13*AH15</f>
        <v>6044.842297772567</v>
      </c>
      <c r="AO15" s="20">
        <f t="shared" si="1"/>
        <v>0.05359941319220009</v>
      </c>
      <c r="AP15" s="19">
        <v>30670</v>
      </c>
      <c r="AQ15" s="19">
        <v>241</v>
      </c>
      <c r="AV15" s="13">
        <f t="shared" si="9"/>
        <v>4499.99577167019</v>
      </c>
      <c r="AW15" s="20">
        <f t="shared" si="4"/>
        <v>0.053555605877947735</v>
      </c>
      <c r="AX15" s="19">
        <v>120200</v>
      </c>
      <c r="AY15" s="19">
        <v>896</v>
      </c>
      <c r="AZ15" s="2"/>
      <c r="BA15" s="2"/>
      <c r="BB15" s="2"/>
      <c r="BC15" s="2"/>
      <c r="BD15" s="13">
        <f t="shared" si="10"/>
        <v>12343.798259493671</v>
      </c>
      <c r="BE15" s="21">
        <f t="shared" si="11"/>
        <v>0.07258705798362204</v>
      </c>
      <c r="BL15" s="13"/>
      <c r="BO15" s="16">
        <v>1892</v>
      </c>
      <c r="BP15" s="3"/>
      <c r="BQ15" s="3">
        <f t="shared" si="12"/>
        <v>5.992708464477444</v>
      </c>
      <c r="BR15" s="3">
        <f t="shared" si="13"/>
        <v>10.59164375770215</v>
      </c>
      <c r="BS15" s="3">
        <f t="shared" si="14"/>
        <v>7.319123485325287</v>
      </c>
      <c r="BT15" s="3">
        <f t="shared" si="15"/>
        <v>5.359941319220009</v>
      </c>
      <c r="BU15" s="3">
        <f t="shared" si="16"/>
        <v>5.355560587794773</v>
      </c>
      <c r="BV15" s="3">
        <f t="shared" si="17"/>
        <v>7.258705798362204</v>
      </c>
      <c r="BW15" s="3"/>
      <c r="BX15" s="16">
        <v>1892</v>
      </c>
      <c r="BY15" s="22"/>
      <c r="BZ15" s="22">
        <v>2.5</v>
      </c>
      <c r="CA15" s="22">
        <v>4.2</v>
      </c>
      <c r="CB15" s="22">
        <v>3.3</v>
      </c>
      <c r="CC15" s="22">
        <v>3.1</v>
      </c>
      <c r="CD15" s="22">
        <v>3.9</v>
      </c>
      <c r="CE15" s="22">
        <v>4.4</v>
      </c>
      <c r="CF15" s="22"/>
      <c r="CG15" s="16">
        <v>1892</v>
      </c>
      <c r="CH15" s="13">
        <f t="shared" si="18"/>
        <v>10.59164375770215</v>
      </c>
      <c r="CI15" s="13"/>
      <c r="CJ15" s="13">
        <f t="shared" si="19"/>
        <v>56.57958860370091</v>
      </c>
      <c r="CK15" s="13">
        <f t="shared" si="20"/>
        <v>100</v>
      </c>
      <c r="CL15" s="13">
        <f t="shared" si="21"/>
        <v>69.10281022247264</v>
      </c>
      <c r="CM15" s="13">
        <f t="shared" si="22"/>
        <v>50.60537761499302</v>
      </c>
      <c r="CN15" s="13">
        <f t="shared" si="23"/>
        <v>50.56401735472134</v>
      </c>
      <c r="CO15" s="13">
        <f t="shared" si="24"/>
        <v>68.5323823611773</v>
      </c>
      <c r="CP15" s="13"/>
      <c r="CQ15" s="16">
        <v>1892</v>
      </c>
      <c r="CR15" s="13">
        <f t="shared" si="25"/>
        <v>4.4</v>
      </c>
      <c r="CS15" s="13"/>
      <c r="CT15" s="13">
        <f t="shared" si="26"/>
        <v>56.81818181818181</v>
      </c>
      <c r="CU15" s="13">
        <f t="shared" si="27"/>
        <v>95.45454545454545</v>
      </c>
      <c r="CV15" s="13">
        <f t="shared" si="28"/>
        <v>74.99999999999999</v>
      </c>
      <c r="CW15" s="13">
        <f t="shared" si="29"/>
        <v>70.45454545454545</v>
      </c>
      <c r="CX15" s="13">
        <f t="shared" si="30"/>
        <v>88.63636363636363</v>
      </c>
      <c r="CY15" s="13">
        <f t="shared" si="31"/>
        <v>100</v>
      </c>
      <c r="CZ15" s="13"/>
      <c r="DA15" s="16">
        <v>1892</v>
      </c>
      <c r="DB15" s="13"/>
      <c r="DC15" s="13">
        <f t="shared" si="32"/>
        <v>56.69888521094136</v>
      </c>
      <c r="DD15" s="13">
        <f t="shared" si="33"/>
        <v>97.72727272727272</v>
      </c>
      <c r="DE15" s="13">
        <f t="shared" si="34"/>
        <v>72.0514051112363</v>
      </c>
      <c r="DF15" s="13">
        <f t="shared" si="35"/>
        <v>60.529961534769235</v>
      </c>
      <c r="DG15" s="13">
        <f t="shared" si="36"/>
        <v>69.60019049554248</v>
      </c>
      <c r="DH15" s="13">
        <f t="shared" si="37"/>
        <v>84.26619118058865</v>
      </c>
      <c r="DI15" s="13"/>
    </row>
    <row r="16" spans="1:113" ht="15">
      <c r="A16" s="16">
        <v>1893</v>
      </c>
      <c r="B16" s="19">
        <v>66970</v>
      </c>
      <c r="C16" s="19">
        <v>39</v>
      </c>
      <c r="H16">
        <f t="shared" si="39"/>
        <v>10808.70480208069</v>
      </c>
      <c r="I16" s="20">
        <f t="shared" si="38"/>
        <v>0.0036082028988794704</v>
      </c>
      <c r="J16" s="19">
        <v>38490</v>
      </c>
      <c r="K16" s="19">
        <v>294</v>
      </c>
      <c r="P16" s="13">
        <f aca="true" t="shared" si="42" ref="P16:P23">$P$14/$J$14*J16</f>
        <v>4850.705253690281</v>
      </c>
      <c r="Q16" s="20">
        <f t="shared" si="2"/>
        <v>0.06060974324843444</v>
      </c>
      <c r="R16" s="19">
        <v>38380</v>
      </c>
      <c r="S16" s="19">
        <v>610</v>
      </c>
      <c r="T16" s="19"/>
      <c r="U16" s="19"/>
      <c r="V16" s="19"/>
      <c r="W16" s="19"/>
      <c r="X16" s="13">
        <f aca="true" t="shared" si="43" ref="X16:X22">$X$14/$R$14*R16</f>
        <v>5724.474576271186</v>
      </c>
      <c r="Y16" s="20">
        <f t="shared" si="3"/>
        <v>0.10655999810507366</v>
      </c>
      <c r="Z16" s="19">
        <v>50778</v>
      </c>
      <c r="AA16" s="19">
        <v>601</v>
      </c>
      <c r="AB16" s="19"/>
      <c r="AC16" s="19"/>
      <c r="AD16" s="19"/>
      <c r="AE16" s="19"/>
      <c r="AF16" s="13">
        <f t="shared" si="40"/>
        <v>7257.977700603181</v>
      </c>
      <c r="AG16" s="20">
        <f t="shared" si="0"/>
        <v>0.08280543490097157</v>
      </c>
      <c r="AH16" s="19">
        <v>43640</v>
      </c>
      <c r="AI16" s="19">
        <v>333</v>
      </c>
      <c r="AJ16" s="19"/>
      <c r="AK16" s="19"/>
      <c r="AL16" s="19"/>
      <c r="AM16" s="19"/>
      <c r="AN16" s="13">
        <f t="shared" si="41"/>
        <v>6091.182180539273</v>
      </c>
      <c r="AO16" s="20">
        <f t="shared" si="1"/>
        <v>0.05466919066448254</v>
      </c>
      <c r="AP16" s="19">
        <v>30880</v>
      </c>
      <c r="AQ16" s="19">
        <v>264</v>
      </c>
      <c r="AV16" s="13">
        <f t="shared" si="9"/>
        <v>4530.807610993657</v>
      </c>
      <c r="AW16" s="20">
        <f t="shared" si="4"/>
        <v>0.05826775768616267</v>
      </c>
      <c r="AX16" s="19">
        <v>121500</v>
      </c>
      <c r="AY16" s="19">
        <v>890</v>
      </c>
      <c r="AZ16" s="2"/>
      <c r="BA16" s="2"/>
      <c r="BB16" s="2"/>
      <c r="BC16" s="2"/>
      <c r="BD16" s="13">
        <f t="shared" si="10"/>
        <v>12477.300237341773</v>
      </c>
      <c r="BE16" s="21">
        <f t="shared" si="11"/>
        <v>0.0713295330777109</v>
      </c>
      <c r="BF16" s="19">
        <v>40860</v>
      </c>
      <c r="BG16" s="19">
        <v>71</v>
      </c>
      <c r="BH16" s="19">
        <v>1662</v>
      </c>
      <c r="BI16" s="19">
        <v>1648</v>
      </c>
      <c r="BJ16" s="19">
        <v>1309</v>
      </c>
      <c r="BK16" s="19">
        <v>1433</v>
      </c>
      <c r="BL16" s="13">
        <f>BH16+BI16+BJ16+BK16</f>
        <v>6052</v>
      </c>
      <c r="BM16" s="20">
        <f aca="true" t="shared" si="44" ref="BM16:BM55">BG16/BL16</f>
        <v>0.011731658955717119</v>
      </c>
      <c r="BO16" s="16">
        <v>1893</v>
      </c>
      <c r="BP16" s="3"/>
      <c r="BQ16" s="3">
        <f t="shared" si="12"/>
        <v>6.0609743248434444</v>
      </c>
      <c r="BR16" s="3">
        <f t="shared" si="13"/>
        <v>10.655999810507366</v>
      </c>
      <c r="BS16" s="3">
        <f t="shared" si="14"/>
        <v>8.280543490097157</v>
      </c>
      <c r="BT16" s="3">
        <f t="shared" si="15"/>
        <v>5.466919066448254</v>
      </c>
      <c r="BU16" s="3">
        <f t="shared" si="16"/>
        <v>5.826775768616267</v>
      </c>
      <c r="BV16" s="3">
        <f t="shared" si="17"/>
        <v>7.132953307771089</v>
      </c>
      <c r="BW16" s="3"/>
      <c r="BX16" s="16">
        <v>1893</v>
      </c>
      <c r="BY16" s="22"/>
      <c r="BZ16" s="22">
        <v>2.5</v>
      </c>
      <c r="CA16" s="22">
        <v>4.2</v>
      </c>
      <c r="CB16" s="22">
        <v>3.4</v>
      </c>
      <c r="CC16" s="22">
        <v>3.1</v>
      </c>
      <c r="CD16" s="22">
        <v>3.6</v>
      </c>
      <c r="CE16" s="22">
        <v>4.4</v>
      </c>
      <c r="CF16" s="22"/>
      <c r="CG16" s="16">
        <v>1893</v>
      </c>
      <c r="CH16" s="13">
        <f t="shared" si="18"/>
        <v>10.655999810507366</v>
      </c>
      <c r="CI16" s="13"/>
      <c r="CJ16" s="13">
        <f t="shared" si="19"/>
        <v>56.878513819670026</v>
      </c>
      <c r="CK16" s="13">
        <f t="shared" si="20"/>
        <v>100</v>
      </c>
      <c r="CL16" s="13">
        <f t="shared" si="21"/>
        <v>77.70780440453944</v>
      </c>
      <c r="CM16" s="13">
        <f t="shared" si="22"/>
        <v>51.30367083018892</v>
      </c>
      <c r="CN16" s="13">
        <f t="shared" si="23"/>
        <v>54.68070450668332</v>
      </c>
      <c r="CO16" s="13">
        <f t="shared" si="24"/>
        <v>66.93837682633618</v>
      </c>
      <c r="CP16" s="13"/>
      <c r="CQ16" s="16">
        <v>1893</v>
      </c>
      <c r="CR16" s="13">
        <f t="shared" si="25"/>
        <v>4.4</v>
      </c>
      <c r="CS16" s="13"/>
      <c r="CT16" s="13">
        <f t="shared" si="26"/>
        <v>56.81818181818181</v>
      </c>
      <c r="CU16" s="13">
        <f t="shared" si="27"/>
        <v>95.45454545454545</v>
      </c>
      <c r="CV16" s="13">
        <f t="shared" si="28"/>
        <v>77.27272727272727</v>
      </c>
      <c r="CW16" s="13">
        <f t="shared" si="29"/>
        <v>70.45454545454545</v>
      </c>
      <c r="CX16" s="13">
        <f t="shared" si="30"/>
        <v>81.81818181818181</v>
      </c>
      <c r="CY16" s="13">
        <f t="shared" si="31"/>
        <v>100</v>
      </c>
      <c r="CZ16" s="13"/>
      <c r="DA16" s="16">
        <v>1893</v>
      </c>
      <c r="DB16" s="13"/>
      <c r="DC16" s="13">
        <f t="shared" si="32"/>
        <v>56.848347818925916</v>
      </c>
      <c r="DD16" s="13">
        <f t="shared" si="33"/>
        <v>97.72727272727272</v>
      </c>
      <c r="DE16" s="13">
        <f t="shared" si="34"/>
        <v>77.49026583863335</v>
      </c>
      <c r="DF16" s="13">
        <f t="shared" si="35"/>
        <v>60.87910814236719</v>
      </c>
      <c r="DG16" s="13">
        <f t="shared" si="36"/>
        <v>68.24944316243257</v>
      </c>
      <c r="DH16" s="13">
        <f t="shared" si="37"/>
        <v>83.4691884131681</v>
      </c>
      <c r="DI16" s="13"/>
    </row>
    <row r="17" spans="1:113" ht="15">
      <c r="A17" s="16">
        <v>1894</v>
      </c>
      <c r="B17" s="19">
        <v>68275</v>
      </c>
      <c r="C17" s="19">
        <v>42</v>
      </c>
      <c r="H17">
        <f t="shared" si="39"/>
        <v>11019.326868180666</v>
      </c>
      <c r="I17" s="20">
        <f t="shared" si="38"/>
        <v>0.0038114850845634607</v>
      </c>
      <c r="J17" s="19">
        <v>38859</v>
      </c>
      <c r="K17" s="19">
        <v>302</v>
      </c>
      <c r="P17" s="13">
        <f t="shared" si="42"/>
        <v>4897.208507486376</v>
      </c>
      <c r="Q17" s="20">
        <f t="shared" si="2"/>
        <v>0.06166778472640725</v>
      </c>
      <c r="R17" s="19">
        <v>38420</v>
      </c>
      <c r="S17" s="19">
        <v>590</v>
      </c>
      <c r="T17" s="19"/>
      <c r="U17" s="19"/>
      <c r="V17" s="19"/>
      <c r="W17" s="19"/>
      <c r="X17" s="13">
        <f t="shared" si="43"/>
        <v>5730.440677966102</v>
      </c>
      <c r="Y17" s="20">
        <f t="shared" si="3"/>
        <v>0.1029589229094695</v>
      </c>
      <c r="Z17" s="19">
        <v>51339</v>
      </c>
      <c r="AA17" s="19">
        <v>601</v>
      </c>
      <c r="AB17" s="19"/>
      <c r="AC17" s="19"/>
      <c r="AD17" s="19"/>
      <c r="AE17" s="19"/>
      <c r="AF17" s="13">
        <f t="shared" si="40"/>
        <v>7338.16450374703</v>
      </c>
      <c r="AG17" s="20">
        <f t="shared" si="0"/>
        <v>0.08190058967649418</v>
      </c>
      <c r="AH17" s="19">
        <v>44044</v>
      </c>
      <c r="AI17" s="19">
        <v>307</v>
      </c>
      <c r="AJ17" s="19"/>
      <c r="AK17" s="19"/>
      <c r="AL17" s="19"/>
      <c r="AM17" s="19"/>
      <c r="AN17" s="13">
        <f t="shared" si="41"/>
        <v>6147.571676436108</v>
      </c>
      <c r="AO17" s="20">
        <f t="shared" si="1"/>
        <v>0.04993841733911676</v>
      </c>
      <c r="AP17" s="19">
        <v>31090</v>
      </c>
      <c r="AQ17" s="19">
        <v>250</v>
      </c>
      <c r="AV17" s="13">
        <f t="shared" si="9"/>
        <v>4561.619450317125</v>
      </c>
      <c r="AW17" s="20">
        <f t="shared" si="4"/>
        <v>0.054805097777856054</v>
      </c>
      <c r="AX17" s="19">
        <v>122700</v>
      </c>
      <c r="AY17" s="19">
        <v>921</v>
      </c>
      <c r="AZ17" s="2"/>
      <c r="BA17" s="2"/>
      <c r="BB17" s="2"/>
      <c r="BC17" s="2"/>
      <c r="BD17" s="13">
        <f t="shared" si="10"/>
        <v>12600.53283227848</v>
      </c>
      <c r="BE17" s="21">
        <f t="shared" si="11"/>
        <v>0.07309214715434069</v>
      </c>
      <c r="BF17" s="19">
        <v>41142</v>
      </c>
      <c r="BG17" s="19">
        <v>83</v>
      </c>
      <c r="BL17" s="13">
        <f>$BL$16/$BF$16*BF17</f>
        <v>6093.768575624082</v>
      </c>
      <c r="BM17" s="20">
        <f t="shared" si="44"/>
        <v>0.013620471301127432</v>
      </c>
      <c r="BO17" s="16">
        <v>1894</v>
      </c>
      <c r="BP17" s="3"/>
      <c r="BQ17" s="3">
        <f t="shared" si="12"/>
        <v>6.166778472640725</v>
      </c>
      <c r="BR17" s="3">
        <f t="shared" si="13"/>
        <v>10.295892290946949</v>
      </c>
      <c r="BS17" s="3">
        <f t="shared" si="14"/>
        <v>8.190058967649417</v>
      </c>
      <c r="BT17" s="3">
        <f t="shared" si="15"/>
        <v>4.993841733911676</v>
      </c>
      <c r="BU17" s="3">
        <f t="shared" si="16"/>
        <v>5.480509777785605</v>
      </c>
      <c r="BV17" s="3">
        <f t="shared" si="17"/>
        <v>7.309214715434069</v>
      </c>
      <c r="BW17" s="3"/>
      <c r="BX17" s="16">
        <v>1894</v>
      </c>
      <c r="BY17" s="22"/>
      <c r="BZ17" s="22">
        <v>2.4</v>
      </c>
      <c r="CA17" s="22">
        <v>4.4</v>
      </c>
      <c r="CB17" s="22">
        <v>3.5</v>
      </c>
      <c r="CC17" s="22">
        <v>2.9</v>
      </c>
      <c r="CD17" s="22">
        <v>3.8</v>
      </c>
      <c r="CE17" s="22">
        <v>4.3</v>
      </c>
      <c r="CF17" s="22"/>
      <c r="CG17" s="16">
        <v>1894</v>
      </c>
      <c r="CH17" s="13">
        <f t="shared" si="18"/>
        <v>10.295892290946949</v>
      </c>
      <c r="CI17" s="13"/>
      <c r="CJ17" s="13">
        <f t="shared" si="19"/>
        <v>59.89552239258658</v>
      </c>
      <c r="CK17" s="13">
        <f t="shared" si="20"/>
        <v>100</v>
      </c>
      <c r="CL17" s="13">
        <f t="shared" si="21"/>
        <v>79.54685942908353</v>
      </c>
      <c r="CM17" s="13">
        <f t="shared" si="22"/>
        <v>48.50324374802074</v>
      </c>
      <c r="CN17" s="13">
        <f t="shared" si="23"/>
        <v>53.230061299345074</v>
      </c>
      <c r="CO17" s="13">
        <f t="shared" si="24"/>
        <v>70.99156157510478</v>
      </c>
      <c r="CP17" s="13"/>
      <c r="CQ17" s="16">
        <v>1894</v>
      </c>
      <c r="CR17" s="13">
        <f t="shared" si="25"/>
        <v>4.4</v>
      </c>
      <c r="CS17" s="13"/>
      <c r="CT17" s="13">
        <f t="shared" si="26"/>
        <v>54.54545454545454</v>
      </c>
      <c r="CU17" s="13">
        <f t="shared" si="27"/>
        <v>100</v>
      </c>
      <c r="CV17" s="13">
        <f t="shared" si="28"/>
        <v>79.54545454545455</v>
      </c>
      <c r="CW17" s="13">
        <f t="shared" si="29"/>
        <v>65.9090909090909</v>
      </c>
      <c r="CX17" s="13">
        <f t="shared" si="30"/>
        <v>86.36363636363636</v>
      </c>
      <c r="CY17" s="13">
        <f t="shared" si="31"/>
        <v>97.72727272727272</v>
      </c>
      <c r="CZ17" s="13"/>
      <c r="DA17" s="16">
        <v>1894</v>
      </c>
      <c r="DB17" s="13"/>
      <c r="DC17" s="13">
        <f t="shared" si="32"/>
        <v>57.22048846902056</v>
      </c>
      <c r="DD17" s="13">
        <f t="shared" si="33"/>
        <v>100</v>
      </c>
      <c r="DE17" s="13">
        <f t="shared" si="34"/>
        <v>79.54615698726903</v>
      </c>
      <c r="DF17" s="13">
        <f t="shared" si="35"/>
        <v>57.20616732855582</v>
      </c>
      <c r="DG17" s="13">
        <f t="shared" si="36"/>
        <v>69.79684883149072</v>
      </c>
      <c r="DH17" s="13">
        <f t="shared" si="37"/>
        <v>84.35941715118875</v>
      </c>
      <c r="DI17" s="13"/>
    </row>
    <row r="18" spans="1:113" ht="15">
      <c r="A18" s="16">
        <v>1895</v>
      </c>
      <c r="B18" s="19">
        <v>69580</v>
      </c>
      <c r="C18" s="19">
        <v>42</v>
      </c>
      <c r="H18">
        <f t="shared" si="39"/>
        <v>11229.948934280641</v>
      </c>
      <c r="I18" s="20">
        <f t="shared" si="38"/>
        <v>0.00373999919730627</v>
      </c>
      <c r="J18" s="19">
        <v>39221</v>
      </c>
      <c r="K18" s="19">
        <v>309</v>
      </c>
      <c r="P18" s="13">
        <f t="shared" si="42"/>
        <v>4942.8295857362045</v>
      </c>
      <c r="Q18" s="20">
        <f t="shared" si="2"/>
        <v>0.06251479939581536</v>
      </c>
      <c r="R18" s="19">
        <v>38460</v>
      </c>
      <c r="S18" s="19">
        <v>586</v>
      </c>
      <c r="T18" s="19"/>
      <c r="U18" s="19"/>
      <c r="V18" s="19"/>
      <c r="W18" s="19"/>
      <c r="X18" s="13">
        <f t="shared" si="43"/>
        <v>5736.406779661017</v>
      </c>
      <c r="Y18" s="20">
        <f t="shared" si="3"/>
        <v>0.10215454072708363</v>
      </c>
      <c r="Z18" s="19">
        <v>52001</v>
      </c>
      <c r="AA18" s="19">
        <v>602</v>
      </c>
      <c r="AB18" s="19"/>
      <c r="AC18" s="19"/>
      <c r="AD18" s="19"/>
      <c r="AE18" s="19"/>
      <c r="AF18" s="13">
        <f t="shared" si="40"/>
        <v>7432.787790166332</v>
      </c>
      <c r="AG18" s="20">
        <f t="shared" si="0"/>
        <v>0.08099249124217608</v>
      </c>
      <c r="AH18" s="19">
        <v>44455</v>
      </c>
      <c r="AI18" s="19">
        <v>312</v>
      </c>
      <c r="AJ18" s="19"/>
      <c r="AK18" s="19"/>
      <c r="AL18" s="19"/>
      <c r="AM18" s="19"/>
      <c r="AN18" s="13">
        <f t="shared" si="41"/>
        <v>6204.938218053927</v>
      </c>
      <c r="AO18" s="20">
        <f t="shared" si="1"/>
        <v>0.05028253127359155</v>
      </c>
      <c r="AP18" s="19">
        <v>31300</v>
      </c>
      <c r="AQ18" s="19">
        <v>229</v>
      </c>
      <c r="AV18" s="13">
        <f t="shared" si="9"/>
        <v>4592.431289640592</v>
      </c>
      <c r="AW18" s="20">
        <f t="shared" si="4"/>
        <v>0.04986465459299703</v>
      </c>
      <c r="AX18" s="19">
        <v>123900</v>
      </c>
      <c r="AY18" s="19">
        <v>928</v>
      </c>
      <c r="AZ18" s="2"/>
      <c r="BA18" s="2"/>
      <c r="BB18" s="2"/>
      <c r="BC18" s="2"/>
      <c r="BD18" s="13">
        <f t="shared" si="10"/>
        <v>12723.76542721519</v>
      </c>
      <c r="BE18" s="21">
        <f t="shared" si="11"/>
        <v>0.072934384503433</v>
      </c>
      <c r="BF18" s="19">
        <v>41557</v>
      </c>
      <c r="BG18" s="19">
        <v>207</v>
      </c>
      <c r="BL18" s="13">
        <f aca="true" t="shared" si="45" ref="BL18:BL25">$BL$16/$BF$16*BF18</f>
        <v>6155.236514929025</v>
      </c>
      <c r="BM18" s="20">
        <f t="shared" si="44"/>
        <v>0.033629901872647514</v>
      </c>
      <c r="BN18" s="20"/>
      <c r="BO18" s="16">
        <v>1895</v>
      </c>
      <c r="BP18" s="3"/>
      <c r="BQ18" s="3">
        <f t="shared" si="12"/>
        <v>6.251479939581536</v>
      </c>
      <c r="BR18" s="3">
        <f t="shared" si="13"/>
        <v>10.215454072708363</v>
      </c>
      <c r="BS18" s="3">
        <f t="shared" si="14"/>
        <v>8.099249124217609</v>
      </c>
      <c r="BT18" s="3">
        <f t="shared" si="15"/>
        <v>5.028253127359155</v>
      </c>
      <c r="BU18" s="3">
        <f t="shared" si="16"/>
        <v>4.986465459299703</v>
      </c>
      <c r="BV18" s="3">
        <f t="shared" si="17"/>
        <v>7.2934384503433</v>
      </c>
      <c r="BW18" s="3">
        <f>BM18*100</f>
        <v>3.362990187264751</v>
      </c>
      <c r="BX18" s="16">
        <v>1895</v>
      </c>
      <c r="BY18" s="22"/>
      <c r="BZ18" s="22">
        <v>2.4</v>
      </c>
      <c r="CA18" s="22">
        <v>4.3</v>
      </c>
      <c r="CB18" s="22">
        <v>3.3</v>
      </c>
      <c r="CC18" s="22">
        <v>2.8</v>
      </c>
      <c r="CD18" s="22">
        <v>3.3</v>
      </c>
      <c r="CE18" s="22">
        <v>4.8</v>
      </c>
      <c r="CF18" s="22">
        <v>9</v>
      </c>
      <c r="CG18" s="16">
        <v>1895</v>
      </c>
      <c r="CH18" s="13">
        <f t="shared" si="18"/>
        <v>10.215454072708363</v>
      </c>
      <c r="CI18" s="13"/>
      <c r="CJ18" s="13">
        <f t="shared" si="19"/>
        <v>61.19630018486411</v>
      </c>
      <c r="CK18" s="13">
        <f t="shared" si="20"/>
        <v>100</v>
      </c>
      <c r="CL18" s="13">
        <f t="shared" si="21"/>
        <v>79.28427915755195</v>
      </c>
      <c r="CM18" s="13">
        <f t="shared" si="22"/>
        <v>49.222022746817004</v>
      </c>
      <c r="CN18" s="13">
        <f t="shared" si="23"/>
        <v>48.81295950046468</v>
      </c>
      <c r="CO18" s="13">
        <f t="shared" si="24"/>
        <v>71.39612589349768</v>
      </c>
      <c r="CP18" s="13">
        <f aca="true" t="shared" si="46" ref="CP18:CP24">BW18/$CH18*100</f>
        <v>32.920613839861765</v>
      </c>
      <c r="CQ18" s="16">
        <v>1895</v>
      </c>
      <c r="CR18" s="13">
        <f t="shared" si="25"/>
        <v>9</v>
      </c>
      <c r="CS18" s="13"/>
      <c r="CT18" s="13">
        <f t="shared" si="26"/>
        <v>26.666666666666668</v>
      </c>
      <c r="CU18" s="13">
        <f t="shared" si="27"/>
        <v>47.77777777777777</v>
      </c>
      <c r="CV18" s="13">
        <f t="shared" si="28"/>
        <v>36.666666666666664</v>
      </c>
      <c r="CW18" s="13">
        <f t="shared" si="29"/>
        <v>31.11111111111111</v>
      </c>
      <c r="CX18" s="13">
        <f t="shared" si="30"/>
        <v>36.666666666666664</v>
      </c>
      <c r="CY18" s="13">
        <f t="shared" si="31"/>
        <v>53.333333333333336</v>
      </c>
      <c r="CZ18" s="13">
        <f aca="true" t="shared" si="47" ref="CZ18:CZ24">CF18/$CR18*100</f>
        <v>100</v>
      </c>
      <c r="DA18" s="16">
        <v>1895</v>
      </c>
      <c r="DB18" s="13"/>
      <c r="DC18" s="13">
        <f t="shared" si="32"/>
        <v>43.931483425765386</v>
      </c>
      <c r="DD18" s="13">
        <f t="shared" si="33"/>
        <v>73.88888888888889</v>
      </c>
      <c r="DE18" s="13">
        <f t="shared" si="34"/>
        <v>57.97547291210931</v>
      </c>
      <c r="DF18" s="13">
        <f t="shared" si="35"/>
        <v>40.16656692896406</v>
      </c>
      <c r="DG18" s="13">
        <f t="shared" si="36"/>
        <v>42.73981308356567</v>
      </c>
      <c r="DH18" s="13">
        <f t="shared" si="37"/>
        <v>62.364729613415506</v>
      </c>
      <c r="DI18" s="13">
        <f aca="true" t="shared" si="48" ref="DI18:DI55">(CP18+CZ18)/2</f>
        <v>66.46030691993089</v>
      </c>
    </row>
    <row r="19" spans="1:113" ht="15">
      <c r="A19" s="16">
        <v>1896</v>
      </c>
      <c r="B19" s="19">
        <v>70885</v>
      </c>
      <c r="C19" s="19">
        <v>42</v>
      </c>
      <c r="H19">
        <f t="shared" si="39"/>
        <v>11440.571000380614</v>
      </c>
      <c r="I19" s="20">
        <f t="shared" si="38"/>
        <v>0.00367114543483911</v>
      </c>
      <c r="J19" s="19">
        <v>39599</v>
      </c>
      <c r="K19" s="19">
        <v>315</v>
      </c>
      <c r="P19" s="13">
        <f t="shared" si="42"/>
        <v>4990.467065234644</v>
      </c>
      <c r="Q19" s="20">
        <f t="shared" si="2"/>
        <v>0.06312034442515436</v>
      </c>
      <c r="R19" s="19">
        <v>38550</v>
      </c>
      <c r="S19" s="19">
        <v>613</v>
      </c>
      <c r="T19" s="19"/>
      <c r="U19" s="19"/>
      <c r="V19" s="19"/>
      <c r="W19" s="19"/>
      <c r="X19" s="13">
        <f t="shared" si="43"/>
        <v>5749.830508474576</v>
      </c>
      <c r="Y19" s="20">
        <f t="shared" si="3"/>
        <v>0.10661183822662422</v>
      </c>
      <c r="Z19" s="19">
        <v>52753</v>
      </c>
      <c r="AA19" s="19">
        <v>602</v>
      </c>
      <c r="AB19" s="19"/>
      <c r="AC19" s="19"/>
      <c r="AD19" s="19"/>
      <c r="AE19" s="19"/>
      <c r="AF19" s="13">
        <f t="shared" si="40"/>
        <v>7540.275269603363</v>
      </c>
      <c r="AG19" s="20">
        <f t="shared" si="0"/>
        <v>0.07983793409065644</v>
      </c>
      <c r="AH19" s="19">
        <v>44908</v>
      </c>
      <c r="AI19" s="19">
        <v>305</v>
      </c>
      <c r="AJ19" s="19"/>
      <c r="AK19" s="19"/>
      <c r="AL19" s="19"/>
      <c r="AM19" s="19"/>
      <c r="AN19" s="13">
        <f t="shared" si="41"/>
        <v>6268.1670339976545</v>
      </c>
      <c r="AO19" s="20">
        <f t="shared" si="1"/>
        <v>0.048658562917312666</v>
      </c>
      <c r="AP19" s="19">
        <v>31510</v>
      </c>
      <c r="AQ19" s="19">
        <v>226</v>
      </c>
      <c r="AV19" s="13">
        <f t="shared" si="9"/>
        <v>4623.243128964059</v>
      </c>
      <c r="AW19" s="20">
        <f t="shared" si="4"/>
        <v>0.04888343392198808</v>
      </c>
      <c r="AX19" s="19">
        <v>125100</v>
      </c>
      <c r="AY19" s="19">
        <v>928</v>
      </c>
      <c r="AZ19" s="2"/>
      <c r="BA19" s="2"/>
      <c r="BB19" s="2"/>
      <c r="BC19" s="2"/>
      <c r="BD19" s="13">
        <f t="shared" si="10"/>
        <v>12846.998022151898</v>
      </c>
      <c r="BE19" s="21">
        <f t="shared" si="11"/>
        <v>0.07223477410052237</v>
      </c>
      <c r="BF19" s="19">
        <v>41992</v>
      </c>
      <c r="BG19" s="19">
        <v>103</v>
      </c>
      <c r="BL19" s="13">
        <f t="shared" si="45"/>
        <v>6219.666764561918</v>
      </c>
      <c r="BM19" s="20">
        <f t="shared" si="44"/>
        <v>0.016560372749689394</v>
      </c>
      <c r="BN19" s="20"/>
      <c r="BO19" s="16">
        <v>1896</v>
      </c>
      <c r="BP19" s="3"/>
      <c r="BQ19" s="3">
        <f t="shared" si="12"/>
        <v>6.312034442515436</v>
      </c>
      <c r="BR19" s="3">
        <f t="shared" si="13"/>
        <v>10.661183822662421</v>
      </c>
      <c r="BS19" s="3">
        <f t="shared" si="14"/>
        <v>7.983793409065644</v>
      </c>
      <c r="BT19" s="3">
        <f t="shared" si="15"/>
        <v>4.865856291731267</v>
      </c>
      <c r="BU19" s="3">
        <f t="shared" si="16"/>
        <v>4.888343392198808</v>
      </c>
      <c r="BV19" s="3">
        <f t="shared" si="17"/>
        <v>7.2234774100522365</v>
      </c>
      <c r="BW19" s="3">
        <f aca="true" t="shared" si="49" ref="BW19:BW55">BM19*100</f>
        <v>1.6560372749689394</v>
      </c>
      <c r="BX19" s="16">
        <v>1896</v>
      </c>
      <c r="BY19" s="22"/>
      <c r="BZ19" s="22">
        <v>2.6</v>
      </c>
      <c r="CA19" s="22">
        <v>4.4</v>
      </c>
      <c r="CB19" s="22">
        <v>3.1</v>
      </c>
      <c r="CC19" s="22">
        <v>2.8</v>
      </c>
      <c r="CD19" s="22">
        <v>4.5</v>
      </c>
      <c r="CE19" s="22">
        <v>4.5</v>
      </c>
      <c r="CF19" s="22">
        <v>5.6</v>
      </c>
      <c r="CG19" s="16">
        <v>1896</v>
      </c>
      <c r="CH19" s="13">
        <f t="shared" si="18"/>
        <v>10.661183822662421</v>
      </c>
      <c r="CI19" s="13"/>
      <c r="CJ19" s="13">
        <f t="shared" si="19"/>
        <v>59.205755641301096</v>
      </c>
      <c r="CK19" s="13">
        <f t="shared" si="20"/>
        <v>100</v>
      </c>
      <c r="CL19" s="13">
        <f t="shared" si="21"/>
        <v>74.88655614486768</v>
      </c>
      <c r="CM19" s="13">
        <f t="shared" si="22"/>
        <v>45.64086289730736</v>
      </c>
      <c r="CN19" s="13">
        <f t="shared" si="23"/>
        <v>45.85178788313999</v>
      </c>
      <c r="CO19" s="13">
        <f t="shared" si="24"/>
        <v>67.75492787862197</v>
      </c>
      <c r="CP19" s="13">
        <f t="shared" si="46"/>
        <v>15.533333844677829</v>
      </c>
      <c r="CQ19" s="16">
        <v>1896</v>
      </c>
      <c r="CR19" s="13">
        <f t="shared" si="25"/>
        <v>5.6</v>
      </c>
      <c r="CS19" s="13"/>
      <c r="CT19" s="13">
        <f t="shared" si="26"/>
        <v>46.42857142857144</v>
      </c>
      <c r="CU19" s="13">
        <f t="shared" si="27"/>
        <v>78.57142857142858</v>
      </c>
      <c r="CV19" s="13">
        <f t="shared" si="28"/>
        <v>55.35714285714286</v>
      </c>
      <c r="CW19" s="13">
        <f t="shared" si="29"/>
        <v>50</v>
      </c>
      <c r="CX19" s="13">
        <f t="shared" si="30"/>
        <v>80.35714285714286</v>
      </c>
      <c r="CY19" s="13">
        <f t="shared" si="31"/>
        <v>80.35714285714286</v>
      </c>
      <c r="CZ19" s="13">
        <f t="shared" si="47"/>
        <v>100</v>
      </c>
      <c r="DA19" s="16">
        <v>1896</v>
      </c>
      <c r="DB19" s="13"/>
      <c r="DC19" s="13">
        <f t="shared" si="32"/>
        <v>52.81716353493627</v>
      </c>
      <c r="DD19" s="13">
        <f t="shared" si="33"/>
        <v>89.28571428571429</v>
      </c>
      <c r="DE19" s="13">
        <f t="shared" si="34"/>
        <v>65.12184950100527</v>
      </c>
      <c r="DF19" s="13">
        <f t="shared" si="35"/>
        <v>47.82043144865368</v>
      </c>
      <c r="DG19" s="13">
        <f t="shared" si="36"/>
        <v>63.104465370141426</v>
      </c>
      <c r="DH19" s="13">
        <f t="shared" si="37"/>
        <v>74.05603536788242</v>
      </c>
      <c r="DI19" s="13">
        <f t="shared" si="48"/>
        <v>57.76666692233891</v>
      </c>
    </row>
    <row r="20" spans="1:113" ht="15">
      <c r="A20" s="16">
        <v>1897</v>
      </c>
      <c r="B20" s="19">
        <v>72189</v>
      </c>
      <c r="C20" s="19">
        <v>44</v>
      </c>
      <c r="H20">
        <f t="shared" si="39"/>
        <v>11651.031670261356</v>
      </c>
      <c r="I20" s="20">
        <f t="shared" si="38"/>
        <v>0.003776489605835308</v>
      </c>
      <c r="J20" s="19">
        <v>39987</v>
      </c>
      <c r="K20" s="19">
        <v>319</v>
      </c>
      <c r="P20" s="13">
        <f t="shared" si="42"/>
        <v>5039.364795513465</v>
      </c>
      <c r="Q20" s="20">
        <f t="shared" si="2"/>
        <v>0.06330162886481347</v>
      </c>
      <c r="R20" s="19">
        <v>38700</v>
      </c>
      <c r="S20" s="19">
        <v>623</v>
      </c>
      <c r="T20" s="19"/>
      <c r="U20" s="19"/>
      <c r="V20" s="19"/>
      <c r="W20" s="19"/>
      <c r="X20" s="13">
        <f t="shared" si="43"/>
        <v>5772.203389830509</v>
      </c>
      <c r="Y20" s="20">
        <f t="shared" si="3"/>
        <v>0.1079310547333803</v>
      </c>
      <c r="Z20" s="19">
        <v>53549</v>
      </c>
      <c r="AA20" s="19">
        <v>604</v>
      </c>
      <c r="AB20" s="19"/>
      <c r="AC20" s="19"/>
      <c r="AD20" s="19"/>
      <c r="AE20" s="19"/>
      <c r="AF20" s="13">
        <f t="shared" si="40"/>
        <v>7654.051910071285</v>
      </c>
      <c r="AG20" s="20">
        <f t="shared" si="0"/>
        <v>0.0789124514827565</v>
      </c>
      <c r="AH20" s="19">
        <v>45379</v>
      </c>
      <c r="AI20" s="19">
        <v>305</v>
      </c>
      <c r="AJ20" s="19"/>
      <c r="AK20" s="19"/>
      <c r="AL20" s="19"/>
      <c r="AM20" s="19"/>
      <c r="AN20" s="13">
        <f t="shared" si="41"/>
        <v>6333.908253223915</v>
      </c>
      <c r="AO20" s="20">
        <f t="shared" si="1"/>
        <v>0.04815352351287329</v>
      </c>
      <c r="AP20" s="19">
        <v>31720</v>
      </c>
      <c r="AQ20" s="19">
        <v>247</v>
      </c>
      <c r="AV20" s="13">
        <f t="shared" si="9"/>
        <v>4654.054968287526</v>
      </c>
      <c r="AW20" s="20">
        <f t="shared" si="4"/>
        <v>0.05307199886615959</v>
      </c>
      <c r="AX20" s="19">
        <v>126400</v>
      </c>
      <c r="AY20" s="19">
        <v>928</v>
      </c>
      <c r="AZ20" s="49">
        <v>4152</v>
      </c>
      <c r="BA20" s="49">
        <v>6270</v>
      </c>
      <c r="BB20" s="49">
        <v>0</v>
      </c>
      <c r="BC20" s="49">
        <v>2558.5</v>
      </c>
      <c r="BD20" s="15">
        <f>AZ20+BA20+BB20+BC20</f>
        <v>12980.5</v>
      </c>
      <c r="BE20" s="21">
        <f t="shared" si="11"/>
        <v>0.07149185316436192</v>
      </c>
      <c r="BF20" s="19">
        <v>42400</v>
      </c>
      <c r="BG20" s="19">
        <v>132</v>
      </c>
      <c r="BL20" s="13">
        <f t="shared" si="45"/>
        <v>6280.09789525208</v>
      </c>
      <c r="BM20" s="20">
        <f t="shared" si="44"/>
        <v>0.02101878063075983</v>
      </c>
      <c r="BN20" s="20"/>
      <c r="BO20" s="16">
        <v>1897</v>
      </c>
      <c r="BP20" s="3"/>
      <c r="BQ20" s="3">
        <f t="shared" si="12"/>
        <v>6.330162886481347</v>
      </c>
      <c r="BR20" s="3">
        <f t="shared" si="13"/>
        <v>10.79310547333803</v>
      </c>
      <c r="BS20" s="3">
        <f t="shared" si="14"/>
        <v>7.891245148275649</v>
      </c>
      <c r="BT20" s="3">
        <f t="shared" si="15"/>
        <v>4.815352351287329</v>
      </c>
      <c r="BU20" s="3">
        <f t="shared" si="16"/>
        <v>5.307199886615959</v>
      </c>
      <c r="BV20" s="3">
        <f t="shared" si="17"/>
        <v>7.149185316436192</v>
      </c>
      <c r="BW20" s="3">
        <f t="shared" si="49"/>
        <v>2.1018780630759832</v>
      </c>
      <c r="BX20" s="16">
        <v>1897</v>
      </c>
      <c r="BY20" s="22"/>
      <c r="BZ20" s="22">
        <v>2.6</v>
      </c>
      <c r="CA20" s="22">
        <v>4.3</v>
      </c>
      <c r="CB20" s="22">
        <v>3.1</v>
      </c>
      <c r="CC20" s="22">
        <v>3</v>
      </c>
      <c r="CD20" s="22">
        <v>3.9</v>
      </c>
      <c r="CE20" s="22">
        <v>4.4</v>
      </c>
      <c r="CF20" s="22">
        <v>6.9</v>
      </c>
      <c r="CG20" s="16">
        <v>1897</v>
      </c>
      <c r="CH20" s="13">
        <f t="shared" si="18"/>
        <v>10.79310547333803</v>
      </c>
      <c r="CI20" s="13"/>
      <c r="CJ20" s="13">
        <f t="shared" si="19"/>
        <v>58.650060467940456</v>
      </c>
      <c r="CK20" s="13">
        <f t="shared" si="20"/>
        <v>100</v>
      </c>
      <c r="CL20" s="13">
        <f t="shared" si="21"/>
        <v>73.11375922128452</v>
      </c>
      <c r="CM20" s="13">
        <f t="shared" si="22"/>
        <v>44.61507731192461</v>
      </c>
      <c r="CN20" s="13">
        <f t="shared" si="23"/>
        <v>49.17213029860791</v>
      </c>
      <c r="CO20" s="13">
        <f t="shared" si="24"/>
        <v>66.23844577537639</v>
      </c>
      <c r="CP20" s="13">
        <f t="shared" si="46"/>
        <v>19.474265940124518</v>
      </c>
      <c r="CQ20" s="16">
        <v>1897</v>
      </c>
      <c r="CR20" s="13">
        <f t="shared" si="25"/>
        <v>6.9</v>
      </c>
      <c r="CS20" s="13"/>
      <c r="CT20" s="13">
        <f t="shared" si="26"/>
        <v>37.68115942028986</v>
      </c>
      <c r="CU20" s="13">
        <f t="shared" si="27"/>
        <v>62.31884057971014</v>
      </c>
      <c r="CV20" s="13">
        <f t="shared" si="28"/>
        <v>44.927536231884055</v>
      </c>
      <c r="CW20" s="13">
        <f t="shared" si="29"/>
        <v>43.47826086956522</v>
      </c>
      <c r="CX20" s="13">
        <f t="shared" si="30"/>
        <v>56.52173913043478</v>
      </c>
      <c r="CY20" s="13">
        <f t="shared" si="31"/>
        <v>63.76811594202899</v>
      </c>
      <c r="CZ20" s="13">
        <f t="shared" si="47"/>
        <v>100</v>
      </c>
      <c r="DA20" s="16">
        <v>1897</v>
      </c>
      <c r="DB20" s="13"/>
      <c r="DC20" s="13">
        <f t="shared" si="32"/>
        <v>48.16560994411516</v>
      </c>
      <c r="DD20" s="13">
        <f t="shared" si="33"/>
        <v>81.15942028985506</v>
      </c>
      <c r="DE20" s="13">
        <f t="shared" si="34"/>
        <v>59.020647726584286</v>
      </c>
      <c r="DF20" s="13">
        <f t="shared" si="35"/>
        <v>44.04666909074491</v>
      </c>
      <c r="DG20" s="13">
        <f t="shared" si="36"/>
        <v>52.846934714521346</v>
      </c>
      <c r="DH20" s="13">
        <f t="shared" si="37"/>
        <v>65.0032808587027</v>
      </c>
      <c r="DI20" s="13">
        <f t="shared" si="48"/>
        <v>59.73713297006226</v>
      </c>
    </row>
    <row r="21" spans="1:113" ht="15">
      <c r="A21" s="16">
        <v>1898</v>
      </c>
      <c r="B21" s="19">
        <v>73494</v>
      </c>
      <c r="C21" s="19">
        <v>236</v>
      </c>
      <c r="H21">
        <f t="shared" si="39"/>
        <v>11861.65373636133</v>
      </c>
      <c r="I21" s="20">
        <f t="shared" si="38"/>
        <v>0.019896045293967175</v>
      </c>
      <c r="J21" s="19">
        <v>40381</v>
      </c>
      <c r="K21" s="19">
        <v>331</v>
      </c>
      <c r="P21" s="13">
        <f t="shared" si="42"/>
        <v>5089.018676260515</v>
      </c>
      <c r="Q21" s="20">
        <f t="shared" si="2"/>
        <v>0.06504200928640011</v>
      </c>
      <c r="R21" s="19">
        <v>38820</v>
      </c>
      <c r="S21" s="19">
        <v>654</v>
      </c>
      <c r="T21" s="19"/>
      <c r="U21" s="19"/>
      <c r="V21" s="19"/>
      <c r="W21" s="19"/>
      <c r="X21" s="13">
        <f t="shared" si="43"/>
        <v>5790.1016949152545</v>
      </c>
      <c r="Y21" s="20">
        <f t="shared" si="3"/>
        <v>0.11295138401011662</v>
      </c>
      <c r="Z21" s="19">
        <v>54406</v>
      </c>
      <c r="AA21" s="19">
        <v>606</v>
      </c>
      <c r="AB21" s="19"/>
      <c r="AC21" s="19"/>
      <c r="AD21" s="19"/>
      <c r="AE21" s="19"/>
      <c r="AF21" s="13">
        <f t="shared" si="40"/>
        <v>7776.547614695668</v>
      </c>
      <c r="AG21" s="20">
        <f t="shared" si="0"/>
        <v>0.07792661088512033</v>
      </c>
      <c r="AH21" s="19">
        <v>45836</v>
      </c>
      <c r="AI21" s="19">
        <v>312</v>
      </c>
      <c r="AJ21" s="19"/>
      <c r="AK21" s="19"/>
      <c r="AL21" s="19"/>
      <c r="AM21" s="19"/>
      <c r="AN21" s="13">
        <f t="shared" si="41"/>
        <v>6397.695381008206</v>
      </c>
      <c r="AO21" s="20">
        <f t="shared" si="1"/>
        <v>0.04876756103864893</v>
      </c>
      <c r="AP21" s="19">
        <v>31930</v>
      </c>
      <c r="AQ21" s="19">
        <v>318</v>
      </c>
      <c r="AV21" s="13">
        <f t="shared" si="9"/>
        <v>4684.866807610993</v>
      </c>
      <c r="AW21" s="20">
        <f t="shared" si="4"/>
        <v>0.06787813038427902</v>
      </c>
      <c r="AX21" s="19">
        <v>128400</v>
      </c>
      <c r="AY21" s="19">
        <v>928</v>
      </c>
      <c r="AZ21" s="2"/>
      <c r="BA21" s="2"/>
      <c r="BB21" s="2"/>
      <c r="BC21" s="2"/>
      <c r="BD21" s="13">
        <f>$BD$20/$AX$20*AX21</f>
        <v>13185.887658227848</v>
      </c>
      <c r="BE21" s="21">
        <f t="shared" si="11"/>
        <v>0.07037827289700427</v>
      </c>
      <c r="BF21" s="19">
        <v>42886</v>
      </c>
      <c r="BG21" s="19">
        <v>156</v>
      </c>
      <c r="BL21" s="13">
        <f t="shared" si="45"/>
        <v>6352.082036221243</v>
      </c>
      <c r="BM21" s="20">
        <f t="shared" si="44"/>
        <v>0.024558876776220297</v>
      </c>
      <c r="BN21" s="20"/>
      <c r="BO21" s="16">
        <v>1898</v>
      </c>
      <c r="BP21" s="3">
        <f>I21*100</f>
        <v>1.9896045293967175</v>
      </c>
      <c r="BQ21" s="3">
        <f t="shared" si="12"/>
        <v>6.504200928640011</v>
      </c>
      <c r="BR21" s="3">
        <f t="shared" si="13"/>
        <v>11.295138401011663</v>
      </c>
      <c r="BS21" s="3">
        <f t="shared" si="14"/>
        <v>7.792661088512033</v>
      </c>
      <c r="BT21" s="3">
        <f t="shared" si="15"/>
        <v>4.876756103864893</v>
      </c>
      <c r="BU21" s="3">
        <f t="shared" si="16"/>
        <v>6.787813038427902</v>
      </c>
      <c r="BV21" s="3">
        <f t="shared" si="17"/>
        <v>7.037827289700427</v>
      </c>
      <c r="BW21" s="3">
        <f t="shared" si="49"/>
        <v>2.4558876776220298</v>
      </c>
      <c r="BX21" s="16">
        <v>1898</v>
      </c>
      <c r="BY21" s="22">
        <v>1</v>
      </c>
      <c r="BZ21" s="22">
        <v>2.5</v>
      </c>
      <c r="CA21" s="22">
        <v>3.8</v>
      </c>
      <c r="CB21" s="22">
        <v>3.1</v>
      </c>
      <c r="CC21" s="22">
        <v>2.9</v>
      </c>
      <c r="CD21" s="22">
        <v>3.4</v>
      </c>
      <c r="CE21" s="22">
        <v>4.8</v>
      </c>
      <c r="CF21" s="22">
        <v>5.4</v>
      </c>
      <c r="CG21" s="16">
        <v>1898</v>
      </c>
      <c r="CH21" s="13">
        <f t="shared" si="18"/>
        <v>11.295138401011663</v>
      </c>
      <c r="CI21" s="13">
        <f>BP21/$CH21*100</f>
        <v>17.614698100720183</v>
      </c>
      <c r="CJ21" s="13">
        <f t="shared" si="19"/>
        <v>57.58407464982859</v>
      </c>
      <c r="CK21" s="13">
        <f t="shared" si="20"/>
        <v>100</v>
      </c>
      <c r="CL21" s="13">
        <f t="shared" si="21"/>
        <v>68.99128467353772</v>
      </c>
      <c r="CM21" s="13">
        <f t="shared" si="22"/>
        <v>43.175709147823284</v>
      </c>
      <c r="CN21" s="13">
        <f t="shared" si="23"/>
        <v>60.0949966033169</v>
      </c>
      <c r="CO21" s="13">
        <f t="shared" si="24"/>
        <v>62.3084644015524</v>
      </c>
      <c r="CP21" s="13">
        <f t="shared" si="46"/>
        <v>21.74287370752416</v>
      </c>
      <c r="CQ21" s="16">
        <v>1898</v>
      </c>
      <c r="CR21" s="13">
        <f t="shared" si="25"/>
        <v>5.4</v>
      </c>
      <c r="CS21" s="13">
        <f>BY21/$CR21*100</f>
        <v>18.51851851851852</v>
      </c>
      <c r="CT21" s="13">
        <f t="shared" si="26"/>
        <v>46.29629629629629</v>
      </c>
      <c r="CU21" s="13">
        <f t="shared" si="27"/>
        <v>70.37037037037037</v>
      </c>
      <c r="CV21" s="13">
        <f t="shared" si="28"/>
        <v>57.407407407407405</v>
      </c>
      <c r="CW21" s="13">
        <f t="shared" si="29"/>
        <v>53.703703703703695</v>
      </c>
      <c r="CX21" s="13">
        <f t="shared" si="30"/>
        <v>62.962962962962955</v>
      </c>
      <c r="CY21" s="13">
        <f t="shared" si="31"/>
        <v>88.88888888888889</v>
      </c>
      <c r="CZ21" s="13">
        <f t="shared" si="47"/>
        <v>100</v>
      </c>
      <c r="DA21" s="16">
        <v>1898</v>
      </c>
      <c r="DB21" s="13">
        <f aca="true" t="shared" si="50" ref="DB21:DB57">(CI21+CS21)/2</f>
        <v>18.06660830961935</v>
      </c>
      <c r="DC21" s="13">
        <f t="shared" si="32"/>
        <v>51.94018547306244</v>
      </c>
      <c r="DD21" s="13">
        <f t="shared" si="33"/>
        <v>85.18518518518519</v>
      </c>
      <c r="DE21" s="13">
        <f t="shared" si="34"/>
        <v>63.19934604047256</v>
      </c>
      <c r="DF21" s="13">
        <f t="shared" si="35"/>
        <v>48.43970642576349</v>
      </c>
      <c r="DG21" s="13">
        <f t="shared" si="36"/>
        <v>61.52897978313993</v>
      </c>
      <c r="DH21" s="13">
        <f t="shared" si="37"/>
        <v>75.59867664522065</v>
      </c>
      <c r="DI21" s="13">
        <f t="shared" si="48"/>
        <v>60.87143685376208</v>
      </c>
    </row>
    <row r="22" spans="1:113" ht="15">
      <c r="A22" s="16">
        <v>1899</v>
      </c>
      <c r="B22" s="19">
        <v>74799</v>
      </c>
      <c r="C22" s="19">
        <v>100</v>
      </c>
      <c r="H22">
        <f t="shared" si="39"/>
        <v>12072.275802461305</v>
      </c>
      <c r="I22" s="20">
        <f t="shared" si="38"/>
        <v>0.008283442296738443</v>
      </c>
      <c r="J22" s="19">
        <v>40774</v>
      </c>
      <c r="K22" s="19">
        <v>331</v>
      </c>
      <c r="P22" s="13">
        <f t="shared" si="42"/>
        <v>5138.546531929528</v>
      </c>
      <c r="Q22" s="20">
        <f t="shared" si="2"/>
        <v>0.06441510219733464</v>
      </c>
      <c r="R22" s="19">
        <v>38890</v>
      </c>
      <c r="S22" s="19">
        <v>654</v>
      </c>
      <c r="T22" s="19"/>
      <c r="U22" s="19"/>
      <c r="V22" s="19"/>
      <c r="W22" s="19"/>
      <c r="X22" s="13">
        <f t="shared" si="43"/>
        <v>5800.542372881357</v>
      </c>
      <c r="Y22" s="20">
        <f t="shared" si="3"/>
        <v>0.11274807732766075</v>
      </c>
      <c r="Z22" s="19">
        <v>55248</v>
      </c>
      <c r="AA22" s="19">
        <v>619</v>
      </c>
      <c r="AB22" s="19"/>
      <c r="AC22" s="19"/>
      <c r="AD22" s="19"/>
      <c r="AE22" s="19"/>
      <c r="AF22" s="13">
        <f t="shared" si="40"/>
        <v>7896.89928715043</v>
      </c>
      <c r="AG22" s="20">
        <f t="shared" si="0"/>
        <v>0.07838519620064247</v>
      </c>
      <c r="AH22" s="19">
        <v>46298</v>
      </c>
      <c r="AI22" s="19">
        <v>308</v>
      </c>
      <c r="AJ22" s="19"/>
      <c r="AK22" s="19"/>
      <c r="AL22" s="19"/>
      <c r="AM22" s="19"/>
      <c r="AN22" s="13">
        <f t="shared" si="41"/>
        <v>6462.1803985932</v>
      </c>
      <c r="AO22" s="20">
        <f t="shared" si="1"/>
        <v>0.04766193157762213</v>
      </c>
      <c r="AP22" s="19">
        <v>32140</v>
      </c>
      <c r="AQ22" s="19">
        <v>264</v>
      </c>
      <c r="AV22" s="13">
        <f t="shared" si="9"/>
        <v>4715.678646934461</v>
      </c>
      <c r="AW22" s="20">
        <f t="shared" si="4"/>
        <v>0.05598345853605175</v>
      </c>
      <c r="AX22" s="19">
        <v>130300</v>
      </c>
      <c r="AY22" s="19">
        <v>938</v>
      </c>
      <c r="AZ22" s="2"/>
      <c r="BA22" s="2"/>
      <c r="BB22" s="2"/>
      <c r="BC22" s="2"/>
      <c r="BD22" s="13">
        <f aca="true" t="shared" si="51" ref="BD22:BD42">$BD$20/$AX$20*AX22</f>
        <v>13381.005933544304</v>
      </c>
      <c r="BE22" s="21">
        <f t="shared" si="11"/>
        <v>0.07009936357987598</v>
      </c>
      <c r="BF22" s="19">
        <v>43404</v>
      </c>
      <c r="BG22" s="19">
        <v>147</v>
      </c>
      <c r="BL22" s="13">
        <f t="shared" si="45"/>
        <v>6428.805873715124</v>
      </c>
      <c r="BM22" s="20">
        <f t="shared" si="44"/>
        <v>0.02286583276701908</v>
      </c>
      <c r="BN22" s="20"/>
      <c r="BO22" s="16">
        <v>1899</v>
      </c>
      <c r="BP22" s="3">
        <f aca="true" t="shared" si="52" ref="BP22:BP85">I22*100</f>
        <v>0.8283442296738444</v>
      </c>
      <c r="BQ22" s="3">
        <f t="shared" si="12"/>
        <v>6.4415102197334635</v>
      </c>
      <c r="BR22" s="3">
        <f t="shared" si="13"/>
        <v>11.274807732766075</v>
      </c>
      <c r="BS22" s="3">
        <f t="shared" si="14"/>
        <v>7.838519620064247</v>
      </c>
      <c r="BT22" s="3">
        <f t="shared" si="15"/>
        <v>4.7661931577622125</v>
      </c>
      <c r="BU22" s="3">
        <f t="shared" si="16"/>
        <v>5.598345853605175</v>
      </c>
      <c r="BV22" s="3">
        <f t="shared" si="17"/>
        <v>7.0099363579875975</v>
      </c>
      <c r="BW22" s="3">
        <f t="shared" si="49"/>
        <v>2.286583276701908</v>
      </c>
      <c r="BX22" s="16">
        <v>1899</v>
      </c>
      <c r="BY22" s="22">
        <v>1.9</v>
      </c>
      <c r="BZ22" s="22">
        <v>2.6</v>
      </c>
      <c r="CA22" s="22">
        <v>3.9</v>
      </c>
      <c r="CB22" s="22">
        <v>3.1</v>
      </c>
      <c r="CC22" s="22">
        <v>2.7</v>
      </c>
      <c r="CD22" s="22">
        <v>3.3</v>
      </c>
      <c r="CE22" s="22">
        <v>3.9</v>
      </c>
      <c r="CF22" s="22">
        <v>6.3</v>
      </c>
      <c r="CG22" s="16">
        <v>1899</v>
      </c>
      <c r="CH22" s="13">
        <f t="shared" si="18"/>
        <v>11.274807732766075</v>
      </c>
      <c r="CI22" s="13">
        <f>BP22/$CH22*100</f>
        <v>7.346859026842356</v>
      </c>
      <c r="CJ22" s="13">
        <f t="shared" si="19"/>
        <v>57.131885282740456</v>
      </c>
      <c r="CK22" s="13">
        <f t="shared" si="20"/>
        <v>100</v>
      </c>
      <c r="CL22" s="13">
        <f t="shared" si="21"/>
        <v>69.52242384838615</v>
      </c>
      <c r="CM22" s="13">
        <f t="shared" si="22"/>
        <v>42.27294398920017</v>
      </c>
      <c r="CN22" s="13">
        <f t="shared" si="23"/>
        <v>49.65358156250989</v>
      </c>
      <c r="CO22" s="13">
        <f t="shared" si="24"/>
        <v>62.17344476408054</v>
      </c>
      <c r="CP22" s="13">
        <f t="shared" si="46"/>
        <v>20.280463586592223</v>
      </c>
      <c r="CQ22" s="16">
        <v>1899</v>
      </c>
      <c r="CR22" s="13">
        <f t="shared" si="25"/>
        <v>6.3</v>
      </c>
      <c r="CS22" s="13">
        <f>BY22/$CR22*100</f>
        <v>30.158730158730158</v>
      </c>
      <c r="CT22" s="13">
        <f t="shared" si="26"/>
        <v>41.26984126984127</v>
      </c>
      <c r="CU22" s="13">
        <f t="shared" si="27"/>
        <v>61.904761904761905</v>
      </c>
      <c r="CV22" s="13">
        <f t="shared" si="28"/>
        <v>49.20634920634921</v>
      </c>
      <c r="CW22" s="13">
        <f t="shared" si="29"/>
        <v>42.85714285714286</v>
      </c>
      <c r="CX22" s="13">
        <f t="shared" si="30"/>
        <v>52.38095238095239</v>
      </c>
      <c r="CY22" s="13">
        <f t="shared" si="31"/>
        <v>61.904761904761905</v>
      </c>
      <c r="CZ22" s="13">
        <f t="shared" si="47"/>
        <v>100</v>
      </c>
      <c r="DA22" s="16">
        <v>1899</v>
      </c>
      <c r="DB22" s="13">
        <f t="shared" si="50"/>
        <v>18.75279459278626</v>
      </c>
      <c r="DC22" s="13">
        <f t="shared" si="32"/>
        <v>49.20086327629086</v>
      </c>
      <c r="DD22" s="13">
        <f t="shared" si="33"/>
        <v>80.95238095238095</v>
      </c>
      <c r="DE22" s="13">
        <f t="shared" si="34"/>
        <v>59.364386527367685</v>
      </c>
      <c r="DF22" s="13">
        <f t="shared" si="35"/>
        <v>42.56504342317152</v>
      </c>
      <c r="DG22" s="13">
        <f t="shared" si="36"/>
        <v>51.01726697173114</v>
      </c>
      <c r="DH22" s="13">
        <f t="shared" si="37"/>
        <v>62.03910333442123</v>
      </c>
      <c r="DI22" s="13">
        <f t="shared" si="48"/>
        <v>60.14023179329611</v>
      </c>
    </row>
    <row r="23" spans="1:113" ht="15">
      <c r="A23" s="16">
        <v>1900</v>
      </c>
      <c r="B23" s="19">
        <v>76094</v>
      </c>
      <c r="C23" s="19">
        <v>126</v>
      </c>
      <c r="D23" s="19">
        <v>3604</v>
      </c>
      <c r="E23" s="19">
        <v>3304</v>
      </c>
      <c r="F23" s="19">
        <v>2881</v>
      </c>
      <c r="G23" s="19">
        <v>2863</v>
      </c>
      <c r="H23">
        <f>D23+E23+F23+G23</f>
        <v>12652</v>
      </c>
      <c r="I23" s="20">
        <f aca="true" t="shared" si="53" ref="I23:I84">C23/H23</f>
        <v>0.009958899778691115</v>
      </c>
      <c r="J23" s="19">
        <v>41155</v>
      </c>
      <c r="K23" s="19">
        <v>487</v>
      </c>
      <c r="P23" s="13">
        <f t="shared" si="42"/>
        <v>5186.562086662081</v>
      </c>
      <c r="Q23" s="20">
        <f t="shared" si="2"/>
        <v>0.09389649479997238</v>
      </c>
      <c r="R23" s="19">
        <v>38940</v>
      </c>
      <c r="S23" s="19">
        <v>621</v>
      </c>
      <c r="T23" s="19">
        <v>1568</v>
      </c>
      <c r="U23" s="19">
        <v>1503</v>
      </c>
      <c r="V23" s="19">
        <v>1383</v>
      </c>
      <c r="W23" s="19">
        <v>1340</v>
      </c>
      <c r="X23" s="13">
        <f>T23+U23+V23+W23</f>
        <v>5794</v>
      </c>
      <c r="Y23" s="20">
        <f t="shared" si="3"/>
        <v>0.10717984121505005</v>
      </c>
      <c r="Z23" s="19">
        <v>56046</v>
      </c>
      <c r="AA23" s="19">
        <v>624</v>
      </c>
      <c r="AB23" s="19">
        <v>2540</v>
      </c>
      <c r="AC23" s="19">
        <v>2225</v>
      </c>
      <c r="AD23" s="19">
        <v>1962</v>
      </c>
      <c r="AE23" s="19">
        <v>1708</v>
      </c>
      <c r="AF23" s="13">
        <f>AB23+AC23+AD23+AE23</f>
        <v>8435</v>
      </c>
      <c r="AG23" s="20">
        <f t="shared" si="0"/>
        <v>0.07397747480735033</v>
      </c>
      <c r="AH23" s="19">
        <v>46798</v>
      </c>
      <c r="AI23" s="19">
        <v>308</v>
      </c>
      <c r="AJ23" s="19">
        <v>1895</v>
      </c>
      <c r="AK23" s="19">
        <v>1629</v>
      </c>
      <c r="AL23" s="19">
        <v>1496</v>
      </c>
      <c r="AM23" s="19">
        <v>1394</v>
      </c>
      <c r="AN23" s="13">
        <f>AJ23+AK23+AL23+AM23</f>
        <v>6414</v>
      </c>
      <c r="AO23" s="20">
        <f t="shared" si="1"/>
        <v>0.04801995634549423</v>
      </c>
      <c r="AP23" s="19">
        <v>32350</v>
      </c>
      <c r="AQ23" s="19">
        <v>262</v>
      </c>
      <c r="AV23" s="13">
        <f t="shared" si="9"/>
        <v>4746.490486257928</v>
      </c>
      <c r="AW23" s="20">
        <f t="shared" si="4"/>
        <v>0.05519867800399984</v>
      </c>
      <c r="AX23" s="19">
        <v>132900</v>
      </c>
      <c r="AY23" s="19">
        <v>1142</v>
      </c>
      <c r="AZ23" s="2"/>
      <c r="BA23" s="2"/>
      <c r="BB23" s="2"/>
      <c r="BC23" s="2"/>
      <c r="BD23" s="13">
        <f t="shared" si="51"/>
        <v>13648.009889240506</v>
      </c>
      <c r="BE23" s="21">
        <f t="shared" si="11"/>
        <v>0.08367520314447477</v>
      </c>
      <c r="BF23" s="19">
        <v>43847</v>
      </c>
      <c r="BG23" s="19">
        <v>182</v>
      </c>
      <c r="BL23" s="13">
        <f t="shared" si="45"/>
        <v>6494.421047479197</v>
      </c>
      <c r="BM23" s="20">
        <f t="shared" si="44"/>
        <v>0.028024053055605798</v>
      </c>
      <c r="BN23" s="20"/>
      <c r="BO23" s="16">
        <v>1900</v>
      </c>
      <c r="BP23" s="3">
        <f t="shared" si="52"/>
        <v>0.9958899778691115</v>
      </c>
      <c r="BQ23" s="3">
        <f t="shared" si="12"/>
        <v>9.389649479997237</v>
      </c>
      <c r="BR23" s="3">
        <f t="shared" si="13"/>
        <v>10.717984121505005</v>
      </c>
      <c r="BS23" s="3">
        <f t="shared" si="14"/>
        <v>7.397747480735033</v>
      </c>
      <c r="BT23" s="3">
        <f t="shared" si="15"/>
        <v>4.8019956345494235</v>
      </c>
      <c r="BU23" s="3">
        <f t="shared" si="16"/>
        <v>5.519867800399984</v>
      </c>
      <c r="BV23" s="3">
        <f t="shared" si="17"/>
        <v>8.367520314447477</v>
      </c>
      <c r="BW23" s="3">
        <f t="shared" si="49"/>
        <v>2.8024053055605798</v>
      </c>
      <c r="BX23" s="16">
        <v>1900</v>
      </c>
      <c r="BY23" s="22">
        <v>1.3</v>
      </c>
      <c r="BZ23" s="22">
        <v>4</v>
      </c>
      <c r="CA23" s="22">
        <v>4.2</v>
      </c>
      <c r="CB23" s="22">
        <v>3.1</v>
      </c>
      <c r="CC23" s="22">
        <v>2.7</v>
      </c>
      <c r="CD23" s="22">
        <v>3.1</v>
      </c>
      <c r="CE23" s="22">
        <v>4</v>
      </c>
      <c r="CF23" s="22">
        <v>6.5</v>
      </c>
      <c r="CG23" s="16">
        <v>1900</v>
      </c>
      <c r="CH23" s="13">
        <f t="shared" si="18"/>
        <v>10.717984121505005</v>
      </c>
      <c r="CI23" s="13">
        <f>BP23/$CH23*100</f>
        <v>9.291765751648361</v>
      </c>
      <c r="CJ23" s="13">
        <f t="shared" si="19"/>
        <v>87.60648806296939</v>
      </c>
      <c r="CK23" s="13">
        <f t="shared" si="20"/>
        <v>100</v>
      </c>
      <c r="CL23" s="13">
        <f t="shared" si="21"/>
        <v>69.02181787983702</v>
      </c>
      <c r="CM23" s="13">
        <f t="shared" si="22"/>
        <v>44.80316055809881</v>
      </c>
      <c r="CN23" s="13">
        <f t="shared" si="23"/>
        <v>51.50098878505235</v>
      </c>
      <c r="CO23" s="13">
        <f t="shared" si="24"/>
        <v>78.06990773254216</v>
      </c>
      <c r="CP23" s="13">
        <f t="shared" si="46"/>
        <v>26.146757391977456</v>
      </c>
      <c r="CQ23" s="16">
        <v>1900</v>
      </c>
      <c r="CR23" s="13">
        <f t="shared" si="25"/>
        <v>6.5</v>
      </c>
      <c r="CS23" s="13">
        <f>BY23/$CR23*100</f>
        <v>20</v>
      </c>
      <c r="CT23" s="13">
        <f t="shared" si="26"/>
        <v>61.53846153846154</v>
      </c>
      <c r="CU23" s="13">
        <f t="shared" si="27"/>
        <v>64.61538461538461</v>
      </c>
      <c r="CV23" s="13">
        <f t="shared" si="28"/>
        <v>47.69230769230769</v>
      </c>
      <c r="CW23" s="13">
        <f t="shared" si="29"/>
        <v>41.53846153846154</v>
      </c>
      <c r="CX23" s="13">
        <f t="shared" si="30"/>
        <v>47.69230769230769</v>
      </c>
      <c r="CY23" s="13">
        <f t="shared" si="31"/>
        <v>61.53846153846154</v>
      </c>
      <c r="CZ23" s="13">
        <f t="shared" si="47"/>
        <v>100</v>
      </c>
      <c r="DA23" s="16">
        <v>1900</v>
      </c>
      <c r="DB23" s="13">
        <f t="shared" si="50"/>
        <v>14.645882875824181</v>
      </c>
      <c r="DC23" s="13">
        <f t="shared" si="32"/>
        <v>74.57247480071547</v>
      </c>
      <c r="DD23" s="13">
        <f t="shared" si="33"/>
        <v>82.3076923076923</v>
      </c>
      <c r="DE23" s="13">
        <f t="shared" si="34"/>
        <v>58.357062786072355</v>
      </c>
      <c r="DF23" s="13">
        <f t="shared" si="35"/>
        <v>43.17081104828017</v>
      </c>
      <c r="DG23" s="13">
        <f t="shared" si="36"/>
        <v>49.59664823868002</v>
      </c>
      <c r="DH23" s="13">
        <f t="shared" si="37"/>
        <v>69.80418463550185</v>
      </c>
      <c r="DI23" s="13">
        <f t="shared" si="48"/>
        <v>63.07337869598873</v>
      </c>
    </row>
    <row r="24" spans="1:113" ht="15">
      <c r="A24" s="16">
        <v>1901</v>
      </c>
      <c r="B24" s="19">
        <v>77584</v>
      </c>
      <c r="C24" s="19">
        <v>112</v>
      </c>
      <c r="H24">
        <f>$H$23/$B$23*B24</f>
        <v>12899.739374983574</v>
      </c>
      <c r="I24" s="20">
        <f t="shared" si="53"/>
        <v>0.008682345956322286</v>
      </c>
      <c r="J24" s="19">
        <v>41538</v>
      </c>
      <c r="K24" s="19">
        <v>521</v>
      </c>
      <c r="L24" s="19">
        <v>1683</v>
      </c>
      <c r="M24" s="19">
        <v>1509</v>
      </c>
      <c r="N24" s="19">
        <v>1309</v>
      </c>
      <c r="O24" s="19">
        <v>1168</v>
      </c>
      <c r="P24" s="13">
        <f>L24+M24+N24+O24</f>
        <v>5669</v>
      </c>
      <c r="Q24" s="20">
        <f t="shared" si="2"/>
        <v>0.09190333392132652</v>
      </c>
      <c r="R24" s="19">
        <v>38980</v>
      </c>
      <c r="S24" s="19">
        <v>603</v>
      </c>
      <c r="T24" s="19"/>
      <c r="U24" s="19"/>
      <c r="V24" s="19"/>
      <c r="W24" s="19"/>
      <c r="X24" s="13">
        <f>$X$23/$R$23*R24</f>
        <v>5799.951720595788</v>
      </c>
      <c r="Y24" s="20">
        <f t="shared" si="3"/>
        <v>0.10396638266120913</v>
      </c>
      <c r="Z24" s="19">
        <v>56874</v>
      </c>
      <c r="AA24" s="19">
        <v>630</v>
      </c>
      <c r="AB24" s="19"/>
      <c r="AC24" s="19"/>
      <c r="AD24" s="19"/>
      <c r="AE24" s="19"/>
      <c r="AF24" s="13">
        <f>$AF$23/$Z$23*Z24</f>
        <v>8559.615137565572</v>
      </c>
      <c r="AG24" s="20">
        <f t="shared" si="0"/>
        <v>0.07360144000343191</v>
      </c>
      <c r="AH24" s="19">
        <v>47327</v>
      </c>
      <c r="AI24" s="19">
        <v>309</v>
      </c>
      <c r="AJ24" s="19"/>
      <c r="AK24" s="19"/>
      <c r="AL24" s="19"/>
      <c r="AM24" s="19"/>
      <c r="AN24" s="13">
        <f>$AN$23/$AH$23*AH24</f>
        <v>6486.5032266336175</v>
      </c>
      <c r="AO24" s="20">
        <f t="shared" si="1"/>
        <v>0.04763737705875861</v>
      </c>
      <c r="AP24" s="19">
        <v>32530</v>
      </c>
      <c r="AQ24" s="19">
        <v>262</v>
      </c>
      <c r="AR24" s="19">
        <v>1305</v>
      </c>
      <c r="AS24" s="19">
        <v>1071</v>
      </c>
      <c r="AT24" s="19">
        <v>995</v>
      </c>
      <c r="AU24" s="19">
        <v>952</v>
      </c>
      <c r="AV24" s="13">
        <f>AR24+AS24+AT24+AU24</f>
        <v>4323</v>
      </c>
      <c r="AW24" s="20">
        <f t="shared" si="4"/>
        <v>0.06060606060606061</v>
      </c>
      <c r="AX24" s="19">
        <v>134800</v>
      </c>
      <c r="AY24" s="19">
        <v>1142</v>
      </c>
      <c r="AZ24" s="2"/>
      <c r="BA24" s="2"/>
      <c r="BB24" s="2"/>
      <c r="BC24" s="2"/>
      <c r="BD24" s="13">
        <f t="shared" si="51"/>
        <v>13843.128164556962</v>
      </c>
      <c r="BE24" s="21">
        <f t="shared" si="11"/>
        <v>0.08249580488056897</v>
      </c>
      <c r="BF24" s="19">
        <v>44359</v>
      </c>
      <c r="BG24" s="19">
        <v>206</v>
      </c>
      <c r="BL24" s="13">
        <f t="shared" si="45"/>
        <v>6570.256191874693</v>
      </c>
      <c r="BM24" s="20">
        <f t="shared" si="44"/>
        <v>0.03135341971211962</v>
      </c>
      <c r="BN24" s="20"/>
      <c r="BO24" s="16">
        <v>1901</v>
      </c>
      <c r="BP24" s="3">
        <f t="shared" si="52"/>
        <v>0.8682345956322286</v>
      </c>
      <c r="BQ24" s="3">
        <f t="shared" si="12"/>
        <v>9.190333392132652</v>
      </c>
      <c r="BR24" s="3">
        <f t="shared" si="13"/>
        <v>10.396638266120913</v>
      </c>
      <c r="BS24" s="3">
        <f t="shared" si="14"/>
        <v>7.360144000343191</v>
      </c>
      <c r="BT24" s="3">
        <f t="shared" si="15"/>
        <v>4.763737705875861</v>
      </c>
      <c r="BU24" s="3">
        <f t="shared" si="16"/>
        <v>6.0606060606060606</v>
      </c>
      <c r="BV24" s="3">
        <f t="shared" si="17"/>
        <v>8.249580488056898</v>
      </c>
      <c r="BW24" s="3">
        <f t="shared" si="49"/>
        <v>3.135341971211962</v>
      </c>
      <c r="BX24" s="16">
        <v>1901</v>
      </c>
      <c r="BY24" s="22">
        <v>1.4</v>
      </c>
      <c r="BZ24" s="22">
        <v>7</v>
      </c>
      <c r="CA24" s="22">
        <v>4.3</v>
      </c>
      <c r="CB24" s="22">
        <v>3.6</v>
      </c>
      <c r="CC24" s="22">
        <v>2.7</v>
      </c>
      <c r="CD24" s="22">
        <v>3.2</v>
      </c>
      <c r="CE24" s="22">
        <v>3.9</v>
      </c>
      <c r="CF24" s="22">
        <v>5.2</v>
      </c>
      <c r="CG24" s="16">
        <v>1901</v>
      </c>
      <c r="CH24" s="13">
        <f t="shared" si="18"/>
        <v>10.396638266120913</v>
      </c>
      <c r="CI24" s="13">
        <f>BP24/$CH24*100</f>
        <v>8.351109016281812</v>
      </c>
      <c r="CJ24" s="13">
        <f t="shared" si="19"/>
        <v>88.39716413026318</v>
      </c>
      <c r="CK24" s="13">
        <f t="shared" si="20"/>
        <v>100</v>
      </c>
      <c r="CL24" s="13">
        <f t="shared" si="21"/>
        <v>70.79349893635698</v>
      </c>
      <c r="CM24" s="13">
        <f t="shared" si="22"/>
        <v>45.81998126643737</v>
      </c>
      <c r="CN24" s="13">
        <f t="shared" si="23"/>
        <v>58.29390140806863</v>
      </c>
      <c r="CO24" s="13">
        <f t="shared" si="24"/>
        <v>79.34853821873806</v>
      </c>
      <c r="CP24" s="13">
        <f t="shared" si="46"/>
        <v>30.15726709881759</v>
      </c>
      <c r="CQ24" s="16">
        <v>1901</v>
      </c>
      <c r="CR24" s="13">
        <f t="shared" si="25"/>
        <v>7</v>
      </c>
      <c r="CS24" s="13">
        <f>BY24/$CR24*100</f>
        <v>20</v>
      </c>
      <c r="CT24" s="13">
        <f t="shared" si="26"/>
        <v>100</v>
      </c>
      <c r="CU24" s="13">
        <f t="shared" si="27"/>
        <v>61.42857142857142</v>
      </c>
      <c r="CV24" s="13">
        <f t="shared" si="28"/>
        <v>51.42857142857144</v>
      </c>
      <c r="CW24" s="13">
        <f t="shared" si="29"/>
        <v>38.57142857142858</v>
      </c>
      <c r="CX24" s="13">
        <f t="shared" si="30"/>
        <v>45.714285714285715</v>
      </c>
      <c r="CY24" s="13">
        <f t="shared" si="31"/>
        <v>55.714285714285715</v>
      </c>
      <c r="CZ24" s="13">
        <f t="shared" si="47"/>
        <v>74.28571428571429</v>
      </c>
      <c r="DA24" s="16">
        <v>1901</v>
      </c>
      <c r="DB24" s="13">
        <f t="shared" si="50"/>
        <v>14.175554508140905</v>
      </c>
      <c r="DC24" s="13">
        <f t="shared" si="32"/>
        <v>94.19858206513159</v>
      </c>
      <c r="DD24" s="13">
        <f t="shared" si="33"/>
        <v>80.71428571428571</v>
      </c>
      <c r="DE24" s="13">
        <f t="shared" si="34"/>
        <v>61.11103518246421</v>
      </c>
      <c r="DF24" s="13">
        <f t="shared" si="35"/>
        <v>42.195704918932975</v>
      </c>
      <c r="DG24" s="13">
        <f t="shared" si="36"/>
        <v>52.00409356117717</v>
      </c>
      <c r="DH24" s="13">
        <f t="shared" si="37"/>
        <v>67.53141196651188</v>
      </c>
      <c r="DI24" s="13">
        <f t="shared" si="48"/>
        <v>52.221490692265945</v>
      </c>
    </row>
    <row r="25" spans="1:113" ht="15">
      <c r="A25" s="16">
        <v>1902</v>
      </c>
      <c r="B25" s="19">
        <v>79163</v>
      </c>
      <c r="C25" s="19">
        <v>111</v>
      </c>
      <c r="H25">
        <f aca="true" t="shared" si="54" ref="H25:H32">$H$23/$B$23*B25</f>
        <v>13162.2766052514</v>
      </c>
      <c r="I25" s="20">
        <f t="shared" si="53"/>
        <v>0.00843319156168728</v>
      </c>
      <c r="J25" s="19">
        <v>41893</v>
      </c>
      <c r="K25" s="19">
        <v>489</v>
      </c>
      <c r="P25" s="13">
        <f>$P$24/$J$24*J25</f>
        <v>5717.449492031393</v>
      </c>
      <c r="Q25" s="20">
        <f t="shared" si="2"/>
        <v>0.08552764666859519</v>
      </c>
      <c r="R25" s="19">
        <v>39050</v>
      </c>
      <c r="S25" s="19">
        <v>610</v>
      </c>
      <c r="T25" s="19"/>
      <c r="U25" s="19"/>
      <c r="V25" s="19"/>
      <c r="W25" s="19"/>
      <c r="X25" s="13">
        <f aca="true" t="shared" si="55" ref="X25:X33">$X$23/$R$23*R25</f>
        <v>5810.367231638418</v>
      </c>
      <c r="Y25" s="20">
        <f t="shared" si="3"/>
        <v>0.10498475839503711</v>
      </c>
      <c r="Z25" s="19">
        <v>57767</v>
      </c>
      <c r="AA25" s="19">
        <v>638</v>
      </c>
      <c r="AB25" s="19"/>
      <c r="AC25" s="19"/>
      <c r="AD25" s="19"/>
      <c r="AE25" s="19"/>
      <c r="AF25" s="13">
        <f aca="true" t="shared" si="56" ref="AF25:AF32">$AF$23/$Z$23*Z25</f>
        <v>8694.012864432787</v>
      </c>
      <c r="AG25" s="20">
        <f t="shared" si="0"/>
        <v>0.07338383436376757</v>
      </c>
      <c r="AH25" s="19">
        <v>47879</v>
      </c>
      <c r="AI25" s="19">
        <v>309</v>
      </c>
      <c r="AJ25" s="19"/>
      <c r="AK25" s="19"/>
      <c r="AL25" s="19"/>
      <c r="AM25" s="19"/>
      <c r="AN25" s="13">
        <f aca="true" t="shared" si="57" ref="AN25:AN32">$AN$23/$AH$23*AH25</f>
        <v>6562.158767468695</v>
      </c>
      <c r="AO25" s="20">
        <f t="shared" si="1"/>
        <v>0.047088162744833205</v>
      </c>
      <c r="AP25" s="19">
        <v>32700</v>
      </c>
      <c r="AQ25" s="19">
        <v>276</v>
      </c>
      <c r="AV25" s="13">
        <f>$AV$24/$AP$24*AP25</f>
        <v>4345.591761450968</v>
      </c>
      <c r="AW25" s="20">
        <f t="shared" si="4"/>
        <v>0.06351263881903282</v>
      </c>
      <c r="AX25" s="19">
        <v>136600</v>
      </c>
      <c r="AY25" s="19">
        <v>1160</v>
      </c>
      <c r="AZ25" s="2"/>
      <c r="BA25" s="2"/>
      <c r="BB25" s="2"/>
      <c r="BC25" s="2"/>
      <c r="BD25" s="13">
        <f t="shared" si="51"/>
        <v>14027.977056962025</v>
      </c>
      <c r="BE25" s="21">
        <f t="shared" si="11"/>
        <v>0.08269189458249769</v>
      </c>
      <c r="BF25" s="19">
        <v>44964</v>
      </c>
      <c r="BG25" s="19">
        <v>209</v>
      </c>
      <c r="BL25" s="13">
        <f t="shared" si="45"/>
        <v>6659.866079295153</v>
      </c>
      <c r="BM25" s="20">
        <f t="shared" si="44"/>
        <v>0.031382012417600975</v>
      </c>
      <c r="BN25" s="20"/>
      <c r="BO25" s="16">
        <v>1902</v>
      </c>
      <c r="BP25" s="3">
        <f t="shared" si="52"/>
        <v>0.843319156168728</v>
      </c>
      <c r="BQ25" s="3">
        <f t="shared" si="12"/>
        <v>8.552764666859519</v>
      </c>
      <c r="BR25" s="3">
        <f t="shared" si="13"/>
        <v>10.498475839503712</v>
      </c>
      <c r="BS25" s="3">
        <f t="shared" si="14"/>
        <v>7.338383436376756</v>
      </c>
      <c r="BT25" s="3">
        <f t="shared" si="15"/>
        <v>4.70881627448332</v>
      </c>
      <c r="BU25" s="3">
        <f t="shared" si="16"/>
        <v>6.351263881903282</v>
      </c>
      <c r="BV25" s="3">
        <f t="shared" si="17"/>
        <v>8.26918945824977</v>
      </c>
      <c r="BW25" s="3">
        <f t="shared" si="49"/>
        <v>3.1382012417600977</v>
      </c>
      <c r="BX25" s="16">
        <v>1902</v>
      </c>
      <c r="BY25" s="22">
        <v>0.8</v>
      </c>
      <c r="BZ25" s="22">
        <v>7.1</v>
      </c>
      <c r="CA25" s="22">
        <v>4.3</v>
      </c>
      <c r="CB25" s="22">
        <v>3.5</v>
      </c>
      <c r="CC25" s="22">
        <v>2.7</v>
      </c>
      <c r="CD25" s="22">
        <v>3.3</v>
      </c>
      <c r="CE25" s="22">
        <v>3.7</v>
      </c>
      <c r="CF25" s="22">
        <v>4.4</v>
      </c>
      <c r="CG25" s="16">
        <v>1902</v>
      </c>
      <c r="CH25" s="13">
        <f aca="true" t="shared" si="58" ref="CH25:CH56">MAX(BP25:BW25)</f>
        <v>10.498475839503712</v>
      </c>
      <c r="CI25" s="13">
        <f aca="true" t="shared" si="59" ref="CI25:CI56">BP25/$CH25*100</f>
        <v>8.032777034124162</v>
      </c>
      <c r="CJ25" s="13">
        <f aca="true" t="shared" si="60" ref="CJ25:CJ55">BQ25/$CH25*100</f>
        <v>81.4667271479269</v>
      </c>
      <c r="CK25" s="13">
        <f aca="true" t="shared" si="61" ref="CK25:CK55">BR25/$CH25*100</f>
        <v>100</v>
      </c>
      <c r="CL25" s="13">
        <f aca="true" t="shared" si="62" ref="CL25:CL55">BS25/$CH25*100</f>
        <v>69.89951254413383</v>
      </c>
      <c r="CM25" s="13">
        <f aca="true" t="shared" si="63" ref="CM25:CM36">BT25/$CH25*100</f>
        <v>44.85237996895668</v>
      </c>
      <c r="CN25" s="13">
        <f aca="true" t="shared" si="64" ref="CN25:CN55">BU25/$CH25*100</f>
        <v>60.49700908016303</v>
      </c>
      <c r="CO25" s="13">
        <f aca="true" t="shared" si="65" ref="CO25:CO56">BV25/$CH25*100</f>
        <v>78.76561878758082</v>
      </c>
      <c r="CP25" s="13">
        <f aca="true" t="shared" si="66" ref="CP25:CP55">BW25/$CH25*100</f>
        <v>29.891969936737482</v>
      </c>
      <c r="CQ25" s="16">
        <v>1902</v>
      </c>
      <c r="CR25" s="13">
        <f aca="true" t="shared" si="67" ref="CR25:CR56">MAX(BY25:CF25)</f>
        <v>7.1</v>
      </c>
      <c r="CS25" s="13">
        <f aca="true" t="shared" si="68" ref="CS25:CS56">BY25/$CR25*100</f>
        <v>11.267605633802818</v>
      </c>
      <c r="CT25" s="13">
        <f aca="true" t="shared" si="69" ref="CT25:CT55">BZ25/$CR25*100</f>
        <v>100</v>
      </c>
      <c r="CU25" s="13">
        <f aca="true" t="shared" si="70" ref="CU25:CU55">CA25/$CR25*100</f>
        <v>60.56338028169014</v>
      </c>
      <c r="CV25" s="13">
        <f aca="true" t="shared" si="71" ref="CV25:CV55">CB25/$CR25*100</f>
        <v>49.29577464788733</v>
      </c>
      <c r="CW25" s="13">
        <f aca="true" t="shared" si="72" ref="CW25:CW36">CC25/$CR25*100</f>
        <v>38.02816901408451</v>
      </c>
      <c r="CX25" s="13">
        <f aca="true" t="shared" si="73" ref="CX25:CX55">CD25/$CR25*100</f>
        <v>46.478873239436616</v>
      </c>
      <c r="CY25" s="13">
        <f aca="true" t="shared" si="74" ref="CY25:CY56">CE25/$CR25*100</f>
        <v>52.11267605633804</v>
      </c>
      <c r="CZ25" s="13">
        <f aca="true" t="shared" si="75" ref="CZ25:CZ55">CF25/$CR25*100</f>
        <v>61.9718309859155</v>
      </c>
      <c r="DA25" s="16">
        <v>1902</v>
      </c>
      <c r="DB25" s="13">
        <f t="shared" si="50"/>
        <v>9.650191333963491</v>
      </c>
      <c r="DC25" s="13">
        <f t="shared" si="32"/>
        <v>90.73336357396346</v>
      </c>
      <c r="DD25" s="13">
        <f t="shared" si="33"/>
        <v>80.28169014084507</v>
      </c>
      <c r="DE25" s="13">
        <f t="shared" si="34"/>
        <v>59.59764359601058</v>
      </c>
      <c r="DF25" s="13">
        <f t="shared" si="35"/>
        <v>41.4402744915206</v>
      </c>
      <c r="DG25" s="13">
        <f t="shared" si="36"/>
        <v>53.487941159799824</v>
      </c>
      <c r="DH25" s="13">
        <f t="shared" si="37"/>
        <v>65.43914742195943</v>
      </c>
      <c r="DI25" s="13">
        <f t="shared" si="48"/>
        <v>45.93190046132649</v>
      </c>
    </row>
    <row r="26" spans="1:113" ht="15">
      <c r="A26" s="16">
        <v>1903</v>
      </c>
      <c r="B26" s="19">
        <v>80632</v>
      </c>
      <c r="C26" s="19">
        <v>106</v>
      </c>
      <c r="H26">
        <f t="shared" si="54"/>
        <v>13406.524351460037</v>
      </c>
      <c r="I26" s="20">
        <f t="shared" si="53"/>
        <v>0.007906598102621286</v>
      </c>
      <c r="J26" s="19">
        <v>42247</v>
      </c>
      <c r="K26" s="19">
        <v>416</v>
      </c>
      <c r="P26" s="13">
        <f aca="true" t="shared" si="76" ref="P26:P33">$P$24/$J$24*J26</f>
        <v>5765.762506620444</v>
      </c>
      <c r="Q26" s="20">
        <f t="shared" si="2"/>
        <v>0.07215004078338896</v>
      </c>
      <c r="R26" s="19">
        <v>39120</v>
      </c>
      <c r="S26" s="19">
        <v>614</v>
      </c>
      <c r="T26" s="19"/>
      <c r="U26" s="19"/>
      <c r="V26" s="19"/>
      <c r="W26" s="19"/>
      <c r="X26" s="13">
        <f t="shared" si="55"/>
        <v>5820.782742681047</v>
      </c>
      <c r="Y26" s="20">
        <f t="shared" si="3"/>
        <v>0.10548409503378788</v>
      </c>
      <c r="Z26" s="19">
        <v>58629</v>
      </c>
      <c r="AA26" s="19">
        <v>636</v>
      </c>
      <c r="AB26" s="19"/>
      <c r="AC26" s="19"/>
      <c r="AD26" s="19"/>
      <c r="AE26" s="19"/>
      <c r="AF26" s="13">
        <f t="shared" si="56"/>
        <v>8823.745048709989</v>
      </c>
      <c r="AG26" s="20">
        <f t="shared" si="0"/>
        <v>0.07207823849046746</v>
      </c>
      <c r="AH26" s="19">
        <v>48374</v>
      </c>
      <c r="AI26" s="19">
        <v>311</v>
      </c>
      <c r="AJ26" s="19"/>
      <c r="AK26" s="19"/>
      <c r="AL26" s="19"/>
      <c r="AM26" s="19"/>
      <c r="AN26" s="13">
        <f t="shared" si="57"/>
        <v>6630.002051369717</v>
      </c>
      <c r="AO26" s="20">
        <f t="shared" si="1"/>
        <v>0.04690797945315105</v>
      </c>
      <c r="AP26" s="19">
        <v>32830</v>
      </c>
      <c r="AQ26" s="19">
        <v>270</v>
      </c>
      <c r="AV26" s="13">
        <f aca="true" t="shared" si="77" ref="AV26:AV33">$AV$24/$AP$24*AP26</f>
        <v>4362.867814325238</v>
      </c>
      <c r="AW26" s="20">
        <f t="shared" si="4"/>
        <v>0.06188589970878094</v>
      </c>
      <c r="AX26" s="19">
        <v>139100</v>
      </c>
      <c r="AY26" s="19">
        <v>1160</v>
      </c>
      <c r="AZ26" s="2"/>
      <c r="BA26" s="2"/>
      <c r="BB26" s="2"/>
      <c r="BC26" s="2"/>
      <c r="BD26" s="13">
        <f t="shared" si="51"/>
        <v>14284.711629746835</v>
      </c>
      <c r="BE26" s="21">
        <f t="shared" si="11"/>
        <v>0.08120569949654338</v>
      </c>
      <c r="BF26" s="19">
        <v>45546</v>
      </c>
      <c r="BG26" s="19">
        <v>214</v>
      </c>
      <c r="BH26" s="19">
        <v>2128</v>
      </c>
      <c r="BI26" s="19">
        <v>1966</v>
      </c>
      <c r="BJ26" s="19">
        <v>1541</v>
      </c>
      <c r="BK26" s="19">
        <v>1520</v>
      </c>
      <c r="BL26" s="13">
        <f>BH26+BI26+BJ26+BK26</f>
        <v>7155</v>
      </c>
      <c r="BM26" s="20">
        <f t="shared" si="44"/>
        <v>0.029909154437456325</v>
      </c>
      <c r="BN26" s="20"/>
      <c r="BO26" s="16">
        <v>1903</v>
      </c>
      <c r="BP26" s="3">
        <f t="shared" si="52"/>
        <v>0.7906598102621285</v>
      </c>
      <c r="BQ26" s="3">
        <f t="shared" si="12"/>
        <v>7.215004078338897</v>
      </c>
      <c r="BR26" s="3">
        <f t="shared" si="13"/>
        <v>10.548409503378787</v>
      </c>
      <c r="BS26" s="3">
        <f t="shared" si="14"/>
        <v>7.207823849046746</v>
      </c>
      <c r="BT26" s="3">
        <f t="shared" si="15"/>
        <v>4.690797945315104</v>
      </c>
      <c r="BU26" s="3">
        <f t="shared" si="16"/>
        <v>6.188589970878094</v>
      </c>
      <c r="BV26" s="3">
        <f t="shared" si="17"/>
        <v>8.120569949654339</v>
      </c>
      <c r="BW26" s="3">
        <f t="shared" si="49"/>
        <v>2.9909154437456325</v>
      </c>
      <c r="BX26" s="16">
        <v>1903</v>
      </c>
      <c r="BY26" s="22">
        <v>0.9</v>
      </c>
      <c r="BZ26" s="22">
        <v>5.9</v>
      </c>
      <c r="CA26" s="22">
        <v>4</v>
      </c>
      <c r="CB26" s="22">
        <v>3.2</v>
      </c>
      <c r="CC26" s="22">
        <v>2.8</v>
      </c>
      <c r="CD26" s="22">
        <v>2.9</v>
      </c>
      <c r="CE26" s="22">
        <v>4.1</v>
      </c>
      <c r="CF26" s="22">
        <v>6.5</v>
      </c>
      <c r="CG26" s="16">
        <v>1903</v>
      </c>
      <c r="CH26" s="13">
        <f t="shared" si="58"/>
        <v>10.548409503378787</v>
      </c>
      <c r="CI26" s="13">
        <f t="shared" si="59"/>
        <v>7.495535796262653</v>
      </c>
      <c r="CJ26" s="13">
        <f t="shared" si="60"/>
        <v>68.39897594066518</v>
      </c>
      <c r="CK26" s="13">
        <f t="shared" si="61"/>
        <v>100</v>
      </c>
      <c r="CL26" s="13">
        <f t="shared" si="62"/>
        <v>68.3309066332511</v>
      </c>
      <c r="CM26" s="13">
        <f t="shared" si="63"/>
        <v>44.46924385911055</v>
      </c>
      <c r="CN26" s="13">
        <f t="shared" si="64"/>
        <v>58.66846531598732</v>
      </c>
      <c r="CO26" s="13">
        <f t="shared" si="65"/>
        <v>76.98383293759329</v>
      </c>
      <c r="CP26" s="13">
        <f t="shared" si="66"/>
        <v>28.35418403871792</v>
      </c>
      <c r="CQ26" s="16">
        <v>1903</v>
      </c>
      <c r="CR26" s="13">
        <f t="shared" si="67"/>
        <v>6.5</v>
      </c>
      <c r="CS26" s="13">
        <f t="shared" si="68"/>
        <v>13.846153846153847</v>
      </c>
      <c r="CT26" s="13">
        <f t="shared" si="69"/>
        <v>90.76923076923077</v>
      </c>
      <c r="CU26" s="13">
        <f t="shared" si="70"/>
        <v>61.53846153846154</v>
      </c>
      <c r="CV26" s="13">
        <f t="shared" si="71"/>
        <v>49.23076923076923</v>
      </c>
      <c r="CW26" s="13">
        <f t="shared" si="72"/>
        <v>43.07692307692307</v>
      </c>
      <c r="CX26" s="13">
        <f t="shared" si="73"/>
        <v>44.61538461538461</v>
      </c>
      <c r="CY26" s="13">
        <f t="shared" si="74"/>
        <v>63.07692307692307</v>
      </c>
      <c r="CZ26" s="13">
        <f t="shared" si="75"/>
        <v>100</v>
      </c>
      <c r="DA26" s="16">
        <v>1903</v>
      </c>
      <c r="DB26" s="13">
        <f t="shared" si="50"/>
        <v>10.67084482120825</v>
      </c>
      <c r="DC26" s="13">
        <f t="shared" si="32"/>
        <v>79.58410335494798</v>
      </c>
      <c r="DD26" s="13">
        <f t="shared" si="33"/>
        <v>80.76923076923077</v>
      </c>
      <c r="DE26" s="13">
        <f t="shared" si="34"/>
        <v>58.78083793201017</v>
      </c>
      <c r="DF26" s="13">
        <f t="shared" si="35"/>
        <v>43.77308346801681</v>
      </c>
      <c r="DG26" s="13">
        <f t="shared" si="36"/>
        <v>51.641924965685966</v>
      </c>
      <c r="DH26" s="13">
        <f t="shared" si="37"/>
        <v>70.03037800725818</v>
      </c>
      <c r="DI26" s="13">
        <f t="shared" si="48"/>
        <v>64.17709201935897</v>
      </c>
    </row>
    <row r="27" spans="1:113" ht="15">
      <c r="A27" s="16">
        <v>1904</v>
      </c>
      <c r="B27" s="19">
        <v>82166</v>
      </c>
      <c r="C27" s="19">
        <v>110</v>
      </c>
      <c r="H27">
        <f t="shared" si="54"/>
        <v>13661.579520067286</v>
      </c>
      <c r="I27" s="20">
        <f t="shared" si="53"/>
        <v>0.008051777602906214</v>
      </c>
      <c r="J27" s="19">
        <v>42610</v>
      </c>
      <c r="K27" s="19">
        <v>409</v>
      </c>
      <c r="P27" s="13">
        <f t="shared" si="76"/>
        <v>5815.303818190572</v>
      </c>
      <c r="Q27" s="20">
        <f t="shared" si="2"/>
        <v>0.07033166499755812</v>
      </c>
      <c r="R27" s="19">
        <v>39190</v>
      </c>
      <c r="S27" s="19">
        <v>596</v>
      </c>
      <c r="T27" s="19"/>
      <c r="U27" s="19"/>
      <c r="V27" s="19"/>
      <c r="W27" s="19"/>
      <c r="X27" s="13">
        <f t="shared" si="55"/>
        <v>5831.198253723677</v>
      </c>
      <c r="Y27" s="20">
        <f t="shared" si="3"/>
        <v>0.1022088384011652</v>
      </c>
      <c r="Z27" s="19">
        <v>59475</v>
      </c>
      <c r="AA27" s="19">
        <v>642</v>
      </c>
      <c r="AB27" s="19"/>
      <c r="AC27" s="19"/>
      <c r="AD27" s="19"/>
      <c r="AE27" s="19"/>
      <c r="AF27" s="13">
        <f t="shared" si="56"/>
        <v>8951.069211005246</v>
      </c>
      <c r="AG27" s="20">
        <f t="shared" si="0"/>
        <v>0.07172327516032026</v>
      </c>
      <c r="AH27" s="19">
        <v>48627</v>
      </c>
      <c r="AI27" s="19">
        <v>312</v>
      </c>
      <c r="AJ27" s="19"/>
      <c r="AK27" s="19"/>
      <c r="AL27" s="19"/>
      <c r="AM27" s="19"/>
      <c r="AN27" s="13">
        <f t="shared" si="57"/>
        <v>6664.677507585795</v>
      </c>
      <c r="AO27" s="20">
        <f t="shared" si="1"/>
        <v>0.04681396806445306</v>
      </c>
      <c r="AP27" s="19">
        <v>33020</v>
      </c>
      <c r="AQ27" s="19">
        <v>263</v>
      </c>
      <c r="AV27" s="13">
        <f t="shared" si="77"/>
        <v>4388.117430064556</v>
      </c>
      <c r="AW27" s="20">
        <f t="shared" si="4"/>
        <v>0.059934585660377564</v>
      </c>
      <c r="AX27" s="19">
        <v>141600</v>
      </c>
      <c r="AY27" s="19">
        <v>1160</v>
      </c>
      <c r="AZ27" s="2"/>
      <c r="BA27" s="2"/>
      <c r="BB27" s="2"/>
      <c r="BC27" s="2"/>
      <c r="BD27" s="13">
        <f t="shared" si="51"/>
        <v>14541.446202531646</v>
      </c>
      <c r="BE27" s="21">
        <f t="shared" si="11"/>
        <v>0.07977198305062982</v>
      </c>
      <c r="BF27" s="19">
        <v>46135</v>
      </c>
      <c r="BG27" s="19">
        <v>218</v>
      </c>
      <c r="BH27" s="19"/>
      <c r="BI27" s="19"/>
      <c r="BJ27" s="19"/>
      <c r="BK27" s="19"/>
      <c r="BL27" s="13">
        <f>$BL$26/$BF$26*BF27</f>
        <v>7247.528323014096</v>
      </c>
      <c r="BM27" s="20">
        <f t="shared" si="44"/>
        <v>0.030079220153959793</v>
      </c>
      <c r="BN27" s="20"/>
      <c r="BO27" s="16">
        <v>1904</v>
      </c>
      <c r="BP27" s="3">
        <f t="shared" si="52"/>
        <v>0.8051777602906214</v>
      </c>
      <c r="BQ27" s="3">
        <f t="shared" si="12"/>
        <v>7.033166499755812</v>
      </c>
      <c r="BR27" s="3">
        <f t="shared" si="13"/>
        <v>10.22088384011652</v>
      </c>
      <c r="BS27" s="3">
        <f t="shared" si="14"/>
        <v>7.172327516032026</v>
      </c>
      <c r="BT27" s="3">
        <f t="shared" si="15"/>
        <v>4.6813968064453055</v>
      </c>
      <c r="BU27" s="3">
        <f t="shared" si="16"/>
        <v>5.993458566037757</v>
      </c>
      <c r="BV27" s="3">
        <f t="shared" si="17"/>
        <v>7.977198305062982</v>
      </c>
      <c r="BW27" s="3">
        <f t="shared" si="49"/>
        <v>3.0079220153959794</v>
      </c>
      <c r="BX27" s="16">
        <v>1904</v>
      </c>
      <c r="BY27" s="22">
        <v>1.3</v>
      </c>
      <c r="BZ27" s="22">
        <v>4.2</v>
      </c>
      <c r="CA27" s="22">
        <v>3.9</v>
      </c>
      <c r="CB27" s="22">
        <v>3.1</v>
      </c>
      <c r="CC27" s="22">
        <v>2.8</v>
      </c>
      <c r="CD27" s="22">
        <v>3</v>
      </c>
      <c r="CE27" s="22">
        <v>9.2</v>
      </c>
      <c r="CF27" s="22">
        <v>27.9</v>
      </c>
      <c r="CG27" s="16">
        <v>1904</v>
      </c>
      <c r="CH27" s="13">
        <f t="shared" si="58"/>
        <v>10.22088384011652</v>
      </c>
      <c r="CI27" s="13">
        <f t="shared" si="59"/>
        <v>7.877770385476196</v>
      </c>
      <c r="CJ27" s="13">
        <f t="shared" si="60"/>
        <v>68.81172518712074</v>
      </c>
      <c r="CK27" s="13">
        <f t="shared" si="61"/>
        <v>100</v>
      </c>
      <c r="CL27" s="13">
        <f t="shared" si="62"/>
        <v>70.17326121916146</v>
      </c>
      <c r="CM27" s="13">
        <f t="shared" si="63"/>
        <v>45.80226993746891</v>
      </c>
      <c r="CN27" s="13">
        <f t="shared" si="64"/>
        <v>58.63933745645063</v>
      </c>
      <c r="CO27" s="13">
        <f t="shared" si="65"/>
        <v>78.04802823169588</v>
      </c>
      <c r="CP27" s="13">
        <f t="shared" si="66"/>
        <v>29.429177187104095</v>
      </c>
      <c r="CQ27" s="16">
        <v>1904</v>
      </c>
      <c r="CR27" s="13">
        <f t="shared" si="67"/>
        <v>27.9</v>
      </c>
      <c r="CS27" s="13">
        <f t="shared" si="68"/>
        <v>4.659498207885305</v>
      </c>
      <c r="CT27" s="13">
        <f t="shared" si="69"/>
        <v>15.053763440860216</v>
      </c>
      <c r="CU27" s="13">
        <f t="shared" si="70"/>
        <v>13.978494623655916</v>
      </c>
      <c r="CV27" s="13">
        <f t="shared" si="71"/>
        <v>11.111111111111112</v>
      </c>
      <c r="CW27" s="13">
        <f t="shared" si="72"/>
        <v>10.03584229390681</v>
      </c>
      <c r="CX27" s="13">
        <f t="shared" si="73"/>
        <v>10.75268817204301</v>
      </c>
      <c r="CY27" s="13">
        <f t="shared" si="74"/>
        <v>32.97491039426524</v>
      </c>
      <c r="CZ27" s="13">
        <f t="shared" si="75"/>
        <v>100</v>
      </c>
      <c r="DA27" s="16">
        <v>1904</v>
      </c>
      <c r="DB27" s="13">
        <f t="shared" si="50"/>
        <v>6.26863429668075</v>
      </c>
      <c r="DC27" s="13">
        <f t="shared" si="32"/>
        <v>41.93274431399048</v>
      </c>
      <c r="DD27" s="13">
        <f t="shared" si="33"/>
        <v>56.98924731182796</v>
      </c>
      <c r="DE27" s="13">
        <f t="shared" si="34"/>
        <v>40.64218616513629</v>
      </c>
      <c r="DF27" s="13">
        <f t="shared" si="35"/>
        <v>27.91905611568786</v>
      </c>
      <c r="DG27" s="13">
        <f t="shared" si="36"/>
        <v>34.69601281424682</v>
      </c>
      <c r="DH27" s="13">
        <f t="shared" si="37"/>
        <v>55.51146931298056</v>
      </c>
      <c r="DI27" s="13">
        <f t="shared" si="48"/>
        <v>64.71458859355205</v>
      </c>
    </row>
    <row r="28" spans="1:113" ht="15">
      <c r="A28" s="16">
        <v>1905</v>
      </c>
      <c r="B28" s="19">
        <v>83822</v>
      </c>
      <c r="C28" s="19">
        <v>108</v>
      </c>
      <c r="H28">
        <f t="shared" si="54"/>
        <v>13936.919389176544</v>
      </c>
      <c r="I28" s="20">
        <f t="shared" si="53"/>
        <v>0.007749201741374291</v>
      </c>
      <c r="J28" s="19">
        <v>42981</v>
      </c>
      <c r="K28" s="19">
        <v>394</v>
      </c>
      <c r="P28" s="13">
        <f t="shared" si="76"/>
        <v>5865.9369492994365</v>
      </c>
      <c r="Q28" s="20">
        <f t="shared" si="2"/>
        <v>0.06716744544058816</v>
      </c>
      <c r="R28" s="19">
        <v>39220</v>
      </c>
      <c r="S28" s="19">
        <v>626</v>
      </c>
      <c r="T28" s="19"/>
      <c r="U28" s="19"/>
      <c r="V28" s="19"/>
      <c r="W28" s="19"/>
      <c r="X28" s="13">
        <f t="shared" si="55"/>
        <v>5835.662044170519</v>
      </c>
      <c r="Y28" s="20">
        <f t="shared" si="3"/>
        <v>0.10727146213433263</v>
      </c>
      <c r="Z28" s="19">
        <v>60134</v>
      </c>
      <c r="AA28" s="19">
        <v>648</v>
      </c>
      <c r="AB28" s="19"/>
      <c r="AC28" s="19"/>
      <c r="AD28" s="19"/>
      <c r="AE28" s="19"/>
      <c r="AF28" s="13">
        <f t="shared" si="56"/>
        <v>9050.24961638654</v>
      </c>
      <c r="AG28" s="20">
        <f t="shared" si="0"/>
        <v>0.07160023507271224</v>
      </c>
      <c r="AH28" s="19">
        <v>48881</v>
      </c>
      <c r="AI28" s="19">
        <v>313</v>
      </c>
      <c r="AJ28" s="19"/>
      <c r="AK28" s="19"/>
      <c r="AL28" s="19"/>
      <c r="AM28" s="19"/>
      <c r="AN28" s="13">
        <f t="shared" si="57"/>
        <v>6699.490020941066</v>
      </c>
      <c r="AO28" s="20">
        <f t="shared" si="1"/>
        <v>0.046719974060955974</v>
      </c>
      <c r="AP28" s="19">
        <v>33190</v>
      </c>
      <c r="AQ28" s="19">
        <v>266</v>
      </c>
      <c r="AV28" s="13">
        <f t="shared" si="77"/>
        <v>4410.709191515524</v>
      </c>
      <c r="AW28" s="20">
        <f t="shared" si="4"/>
        <v>0.06030776196074766</v>
      </c>
      <c r="AX28" s="19">
        <v>143900</v>
      </c>
      <c r="AY28" s="19">
        <v>2365</v>
      </c>
      <c r="AZ28" s="2"/>
      <c r="BA28" s="2"/>
      <c r="BB28" s="2"/>
      <c r="BC28" s="2"/>
      <c r="BD28" s="13">
        <f t="shared" si="51"/>
        <v>14777.642009493671</v>
      </c>
      <c r="BE28" s="21">
        <f t="shared" si="11"/>
        <v>0.16003906431625842</v>
      </c>
      <c r="BF28" s="19">
        <v>46620</v>
      </c>
      <c r="BG28" s="19">
        <v>250</v>
      </c>
      <c r="BH28" s="19"/>
      <c r="BI28" s="19"/>
      <c r="BJ28" s="19"/>
      <c r="BK28" s="19"/>
      <c r="BL28" s="13">
        <f aca="true" t="shared" si="78" ref="BL28:BL35">$BL$26/$BF$26*BF28</f>
        <v>7323.718877618232</v>
      </c>
      <c r="BM28" s="20">
        <f t="shared" si="44"/>
        <v>0.03413566306648068</v>
      </c>
      <c r="BN28" s="20"/>
      <c r="BO28" s="16">
        <v>1905</v>
      </c>
      <c r="BP28" s="3">
        <f t="shared" si="52"/>
        <v>0.7749201741374291</v>
      </c>
      <c r="BQ28" s="3">
        <f t="shared" si="12"/>
        <v>6.716744544058815</v>
      </c>
      <c r="BR28" s="3">
        <f t="shared" si="13"/>
        <v>10.727146213433263</v>
      </c>
      <c r="BS28" s="3">
        <f t="shared" si="14"/>
        <v>7.160023507271224</v>
      </c>
      <c r="BT28" s="3">
        <f t="shared" si="15"/>
        <v>4.671997406095597</v>
      </c>
      <c r="BU28" s="3">
        <f t="shared" si="16"/>
        <v>6.030776196074767</v>
      </c>
      <c r="BV28" s="3">
        <f t="shared" si="17"/>
        <v>16.003906431625843</v>
      </c>
      <c r="BW28" s="3">
        <f t="shared" si="49"/>
        <v>3.4135663066480677</v>
      </c>
      <c r="BX28" s="16">
        <v>1905</v>
      </c>
      <c r="BY28" s="22">
        <v>1.1</v>
      </c>
      <c r="BZ28" s="22">
        <v>3.7</v>
      </c>
      <c r="CA28" s="22">
        <v>3.9</v>
      </c>
      <c r="CB28" s="22">
        <v>3.1</v>
      </c>
      <c r="CC28" s="22">
        <v>2.5</v>
      </c>
      <c r="CD28" s="22">
        <v>2.9</v>
      </c>
      <c r="CE28" s="22">
        <v>13.8</v>
      </c>
      <c r="CF28" s="22">
        <v>30.6</v>
      </c>
      <c r="CG28" s="16">
        <v>1905</v>
      </c>
      <c r="CH28" s="13">
        <f t="shared" si="58"/>
        <v>16.003906431625843</v>
      </c>
      <c r="CI28" s="13">
        <f t="shared" si="59"/>
        <v>4.8420688876691</v>
      </c>
      <c r="CJ28" s="13">
        <f t="shared" si="60"/>
        <v>41.969406486816474</v>
      </c>
      <c r="CK28" s="13">
        <f t="shared" si="61"/>
        <v>67.0282987423308</v>
      </c>
      <c r="CL28" s="13">
        <f t="shared" si="62"/>
        <v>44.73922375053423</v>
      </c>
      <c r="CM28" s="13">
        <f t="shared" si="63"/>
        <v>29.192856294530127</v>
      </c>
      <c r="CN28" s="13">
        <f t="shared" si="64"/>
        <v>37.68315080971201</v>
      </c>
      <c r="CO28" s="13">
        <f t="shared" si="65"/>
        <v>100</v>
      </c>
      <c r="CP28" s="13">
        <f t="shared" si="66"/>
        <v>21.329581757004075</v>
      </c>
      <c r="CQ28" s="16">
        <v>1905</v>
      </c>
      <c r="CR28" s="13">
        <f t="shared" si="67"/>
        <v>30.6</v>
      </c>
      <c r="CS28" s="13">
        <f t="shared" si="68"/>
        <v>3.594771241830066</v>
      </c>
      <c r="CT28" s="13">
        <f t="shared" si="69"/>
        <v>12.091503267973856</v>
      </c>
      <c r="CU28" s="13">
        <f t="shared" si="70"/>
        <v>12.745098039215685</v>
      </c>
      <c r="CV28" s="13">
        <f t="shared" si="71"/>
        <v>10.130718954248366</v>
      </c>
      <c r="CW28" s="13">
        <f t="shared" si="72"/>
        <v>8.169934640522875</v>
      </c>
      <c r="CX28" s="13">
        <f t="shared" si="73"/>
        <v>9.477124183006536</v>
      </c>
      <c r="CY28" s="13">
        <f t="shared" si="74"/>
        <v>45.09803921568628</v>
      </c>
      <c r="CZ28" s="13">
        <f t="shared" si="75"/>
        <v>100</v>
      </c>
      <c r="DA28" s="16">
        <v>1905</v>
      </c>
      <c r="DB28" s="13">
        <f t="shared" si="50"/>
        <v>4.2184200647495835</v>
      </c>
      <c r="DC28" s="13">
        <f t="shared" si="32"/>
        <v>27.030454877395165</v>
      </c>
      <c r="DD28" s="13">
        <f t="shared" si="33"/>
        <v>39.88669839077325</v>
      </c>
      <c r="DE28" s="13">
        <f t="shared" si="34"/>
        <v>27.434971352391297</v>
      </c>
      <c r="DF28" s="13">
        <f t="shared" si="35"/>
        <v>18.6813954675265</v>
      </c>
      <c r="DG28" s="13">
        <f t="shared" si="36"/>
        <v>23.580137496359274</v>
      </c>
      <c r="DH28" s="13">
        <f t="shared" si="37"/>
        <v>72.54901960784314</v>
      </c>
      <c r="DI28" s="13">
        <f t="shared" si="48"/>
        <v>60.66479087850204</v>
      </c>
    </row>
    <row r="29" spans="1:113" ht="15">
      <c r="A29" s="16">
        <v>1906</v>
      </c>
      <c r="B29" s="19">
        <v>85450</v>
      </c>
      <c r="C29" s="19">
        <v>112</v>
      </c>
      <c r="H29">
        <f t="shared" si="54"/>
        <v>14207.603753252557</v>
      </c>
      <c r="I29" s="20">
        <f t="shared" si="53"/>
        <v>0.007883102734643748</v>
      </c>
      <c r="J29" s="19">
        <v>43360</v>
      </c>
      <c r="K29" s="19">
        <v>384</v>
      </c>
      <c r="P29" s="13">
        <f t="shared" si="76"/>
        <v>5917.6618999470365</v>
      </c>
      <c r="Q29" s="20">
        <f t="shared" si="2"/>
        <v>0.06489049332193798</v>
      </c>
      <c r="R29" s="19">
        <v>39270</v>
      </c>
      <c r="S29" s="19">
        <v>635</v>
      </c>
      <c r="T29" s="19"/>
      <c r="U29" s="19"/>
      <c r="V29" s="19"/>
      <c r="W29" s="19"/>
      <c r="X29" s="13">
        <f t="shared" si="55"/>
        <v>5843.1016949152545</v>
      </c>
      <c r="Y29" s="20">
        <f t="shared" si="3"/>
        <v>0.10867515801626139</v>
      </c>
      <c r="Z29" s="19">
        <v>61153</v>
      </c>
      <c r="AA29" s="19">
        <v>653</v>
      </c>
      <c r="AB29" s="19"/>
      <c r="AC29" s="19"/>
      <c r="AD29" s="19"/>
      <c r="AE29" s="19"/>
      <c r="AF29" s="13">
        <f t="shared" si="56"/>
        <v>9203.610516361561</v>
      </c>
      <c r="AG29" s="20">
        <f t="shared" si="0"/>
        <v>0.07095041656088558</v>
      </c>
      <c r="AH29" s="19">
        <v>49136</v>
      </c>
      <c r="AI29" s="19">
        <v>314</v>
      </c>
      <c r="AJ29" s="19"/>
      <c r="AK29" s="19"/>
      <c r="AL29" s="19"/>
      <c r="AM29" s="19"/>
      <c r="AN29" s="13">
        <f t="shared" si="57"/>
        <v>6734.439591435532</v>
      </c>
      <c r="AO29" s="20">
        <f t="shared" si="1"/>
        <v>0.04662600291185727</v>
      </c>
      <c r="AP29" s="19">
        <v>33320</v>
      </c>
      <c r="AQ29" s="19">
        <v>267</v>
      </c>
      <c r="AV29" s="13">
        <f t="shared" si="77"/>
        <v>4427.985244389794</v>
      </c>
      <c r="AW29" s="20">
        <f t="shared" si="4"/>
        <v>0.06029830391559816</v>
      </c>
      <c r="AX29" s="19">
        <v>146400</v>
      </c>
      <c r="AY29" s="19">
        <v>1236</v>
      </c>
      <c r="AZ29" s="2"/>
      <c r="BA29" s="2"/>
      <c r="BB29" s="2"/>
      <c r="BC29" s="2"/>
      <c r="BD29" s="13">
        <f t="shared" si="51"/>
        <v>15034.37658227848</v>
      </c>
      <c r="BE29" s="21">
        <f t="shared" si="11"/>
        <v>0.08221158976800635</v>
      </c>
      <c r="BF29" s="19">
        <v>47038</v>
      </c>
      <c r="BG29" s="19">
        <v>266</v>
      </c>
      <c r="BH29" s="19"/>
      <c r="BI29" s="19"/>
      <c r="BJ29" s="19"/>
      <c r="BK29" s="19"/>
      <c r="BL29" s="13">
        <f t="shared" si="78"/>
        <v>7389.384139112106</v>
      </c>
      <c r="BM29" s="20">
        <f t="shared" si="44"/>
        <v>0.03599758721326431</v>
      </c>
      <c r="BN29" s="20"/>
      <c r="BO29" s="16">
        <v>1906</v>
      </c>
      <c r="BP29" s="3">
        <f t="shared" si="52"/>
        <v>0.7883102734643748</v>
      </c>
      <c r="BQ29" s="3">
        <f t="shared" si="12"/>
        <v>6.489049332193798</v>
      </c>
      <c r="BR29" s="3">
        <f t="shared" si="13"/>
        <v>10.867515801626139</v>
      </c>
      <c r="BS29" s="3">
        <f t="shared" si="14"/>
        <v>7.095041656088558</v>
      </c>
      <c r="BT29" s="3">
        <f t="shared" si="15"/>
        <v>4.662600291185727</v>
      </c>
      <c r="BU29" s="3">
        <f t="shared" si="16"/>
        <v>6.029830391559816</v>
      </c>
      <c r="BV29" s="3">
        <f t="shared" si="17"/>
        <v>8.221158976800636</v>
      </c>
      <c r="BW29" s="3">
        <f t="shared" si="49"/>
        <v>3.5997587213264306</v>
      </c>
      <c r="BX29" s="16">
        <v>1906</v>
      </c>
      <c r="BY29" s="22">
        <v>1.2</v>
      </c>
      <c r="BZ29" s="22">
        <v>3.3</v>
      </c>
      <c r="CA29" s="22">
        <v>4.2</v>
      </c>
      <c r="CB29" s="22">
        <v>3.2</v>
      </c>
      <c r="CC29" s="22">
        <v>2.3</v>
      </c>
      <c r="CD29" s="22">
        <v>2.7</v>
      </c>
      <c r="CE29" s="22">
        <v>8.7</v>
      </c>
      <c r="CF29" s="22">
        <v>14.5</v>
      </c>
      <c r="CG29" s="16">
        <v>1906</v>
      </c>
      <c r="CH29" s="13">
        <f t="shared" si="58"/>
        <v>10.867515801626139</v>
      </c>
      <c r="CI29" s="13">
        <f t="shared" si="59"/>
        <v>7.253822196848497</v>
      </c>
      <c r="CJ29" s="13">
        <f t="shared" si="60"/>
        <v>59.71051204933902</v>
      </c>
      <c r="CK29" s="13">
        <f t="shared" si="61"/>
        <v>100</v>
      </c>
      <c r="CL29" s="13">
        <f t="shared" si="62"/>
        <v>65.28669279714234</v>
      </c>
      <c r="CM29" s="13">
        <f t="shared" si="63"/>
        <v>42.90401206951131</v>
      </c>
      <c r="CN29" s="13">
        <f t="shared" si="64"/>
        <v>55.48490107240106</v>
      </c>
      <c r="CO29" s="13">
        <f t="shared" si="65"/>
        <v>75.6489259078922</v>
      </c>
      <c r="CP29" s="13">
        <f t="shared" si="66"/>
        <v>33.1240256470369</v>
      </c>
      <c r="CQ29" s="16">
        <v>1906</v>
      </c>
      <c r="CR29" s="13">
        <f t="shared" si="67"/>
        <v>14.5</v>
      </c>
      <c r="CS29" s="13">
        <f t="shared" si="68"/>
        <v>8.275862068965518</v>
      </c>
      <c r="CT29" s="13">
        <f t="shared" si="69"/>
        <v>22.75862068965517</v>
      </c>
      <c r="CU29" s="13">
        <f t="shared" si="70"/>
        <v>28.965517241379313</v>
      </c>
      <c r="CV29" s="13">
        <f t="shared" si="71"/>
        <v>22.06896551724138</v>
      </c>
      <c r="CW29" s="13">
        <f t="shared" si="72"/>
        <v>15.86206896551724</v>
      </c>
      <c r="CX29" s="13">
        <f t="shared" si="73"/>
        <v>18.620689655172416</v>
      </c>
      <c r="CY29" s="13">
        <f t="shared" si="74"/>
        <v>60</v>
      </c>
      <c r="CZ29" s="13">
        <f t="shared" si="75"/>
        <v>100</v>
      </c>
      <c r="DA29" s="16">
        <v>1906</v>
      </c>
      <c r="DB29" s="13">
        <f t="shared" si="50"/>
        <v>7.764842132907008</v>
      </c>
      <c r="DC29" s="13">
        <f t="shared" si="32"/>
        <v>41.234566369497095</v>
      </c>
      <c r="DD29" s="13">
        <f t="shared" si="33"/>
        <v>64.48275862068965</v>
      </c>
      <c r="DE29" s="13">
        <f t="shared" si="34"/>
        <v>43.67782915719186</v>
      </c>
      <c r="DF29" s="13">
        <f t="shared" si="35"/>
        <v>29.383040517514274</v>
      </c>
      <c r="DG29" s="13">
        <f t="shared" si="36"/>
        <v>37.052795363786736</v>
      </c>
      <c r="DH29" s="13">
        <f t="shared" si="37"/>
        <v>67.8244629539461</v>
      </c>
      <c r="DI29" s="13">
        <f t="shared" si="48"/>
        <v>66.56201282351844</v>
      </c>
    </row>
    <row r="30" spans="1:113" ht="15">
      <c r="A30" s="16">
        <v>1907</v>
      </c>
      <c r="B30" s="19">
        <v>87008</v>
      </c>
      <c r="C30" s="19">
        <v>108</v>
      </c>
      <c r="H30">
        <f t="shared" si="54"/>
        <v>14466.649354745447</v>
      </c>
      <c r="I30" s="20">
        <f t="shared" si="53"/>
        <v>0.007465446721743699</v>
      </c>
      <c r="J30" s="19">
        <v>43736</v>
      </c>
      <c r="K30" s="19">
        <v>369</v>
      </c>
      <c r="P30" s="13">
        <f t="shared" si="76"/>
        <v>5968.97741826761</v>
      </c>
      <c r="Q30" s="20">
        <f t="shared" si="2"/>
        <v>0.06181963410863359</v>
      </c>
      <c r="R30" s="19">
        <v>39270</v>
      </c>
      <c r="S30" s="19">
        <v>619</v>
      </c>
      <c r="T30" s="19"/>
      <c r="U30" s="19"/>
      <c r="V30" s="19"/>
      <c r="W30" s="19"/>
      <c r="X30" s="13">
        <f t="shared" si="55"/>
        <v>5843.1016949152545</v>
      </c>
      <c r="Y30" s="20">
        <f t="shared" si="3"/>
        <v>0.10593688631821385</v>
      </c>
      <c r="Z30" s="19">
        <v>62013</v>
      </c>
      <c r="AA30" s="19">
        <v>658</v>
      </c>
      <c r="AB30" s="19"/>
      <c r="AC30" s="19"/>
      <c r="AD30" s="19"/>
      <c r="AE30" s="19"/>
      <c r="AF30" s="13">
        <f t="shared" si="56"/>
        <v>9333.041697891018</v>
      </c>
      <c r="AG30" s="20">
        <f t="shared" si="0"/>
        <v>0.0705022029579797</v>
      </c>
      <c r="AH30" s="19">
        <v>46569</v>
      </c>
      <c r="AI30" s="19">
        <v>316</v>
      </c>
      <c r="AJ30" s="19"/>
      <c r="AK30" s="19"/>
      <c r="AL30" s="19"/>
      <c r="AM30" s="19"/>
      <c r="AN30" s="13">
        <f t="shared" si="57"/>
        <v>6382.613915124578</v>
      </c>
      <c r="AO30" s="20">
        <f t="shared" si="1"/>
        <v>0.04950949629762028</v>
      </c>
      <c r="AP30" s="19">
        <v>33510</v>
      </c>
      <c r="AQ30" s="19">
        <v>219</v>
      </c>
      <c r="AV30" s="13">
        <f t="shared" si="77"/>
        <v>4453.234860129111</v>
      </c>
      <c r="AW30" s="20">
        <f t="shared" si="4"/>
        <v>0.04917773413676425</v>
      </c>
      <c r="AX30" s="19">
        <v>149100</v>
      </c>
      <c r="AY30" s="19">
        <v>1234</v>
      </c>
      <c r="AZ30" s="2"/>
      <c r="BA30" s="2"/>
      <c r="BB30" s="2"/>
      <c r="BC30" s="2"/>
      <c r="BD30" s="13">
        <f t="shared" si="51"/>
        <v>15311.649920886077</v>
      </c>
      <c r="BE30" s="21">
        <f t="shared" si="11"/>
        <v>0.08059222920952135</v>
      </c>
      <c r="BF30" s="19">
        <v>47416</v>
      </c>
      <c r="BG30" s="19">
        <v>262</v>
      </c>
      <c r="BH30" s="19"/>
      <c r="BI30" s="19"/>
      <c r="BJ30" s="19"/>
      <c r="BK30" s="19"/>
      <c r="BL30" s="13">
        <f t="shared" si="78"/>
        <v>7448.765643525227</v>
      </c>
      <c r="BM30" s="20">
        <f t="shared" si="44"/>
        <v>0.0351736129901927</v>
      </c>
      <c r="BN30" s="20"/>
      <c r="BO30" s="16">
        <v>1907</v>
      </c>
      <c r="BP30" s="3">
        <f t="shared" si="52"/>
        <v>0.7465446721743699</v>
      </c>
      <c r="BQ30" s="3">
        <f t="shared" si="12"/>
        <v>6.181963410863359</v>
      </c>
      <c r="BR30" s="3">
        <f t="shared" si="13"/>
        <v>10.593688631821385</v>
      </c>
      <c r="BS30" s="3">
        <f t="shared" si="14"/>
        <v>7.05022029579797</v>
      </c>
      <c r="BT30" s="3">
        <f t="shared" si="15"/>
        <v>4.950949629762028</v>
      </c>
      <c r="BU30" s="3">
        <f t="shared" si="16"/>
        <v>4.917773413676425</v>
      </c>
      <c r="BV30" s="3">
        <f t="shared" si="17"/>
        <v>8.059222920952134</v>
      </c>
      <c r="BW30" s="3">
        <f t="shared" si="49"/>
        <v>3.51736129901927</v>
      </c>
      <c r="BX30" s="16">
        <v>1907</v>
      </c>
      <c r="BY30" s="22">
        <v>0.9</v>
      </c>
      <c r="BZ30" s="22">
        <v>3</v>
      </c>
      <c r="CA30" s="22">
        <v>3.8</v>
      </c>
      <c r="CB30" s="22">
        <v>3.5</v>
      </c>
      <c r="CC30" s="22">
        <v>2.2</v>
      </c>
      <c r="CD30" s="22">
        <v>2.7</v>
      </c>
      <c r="CE30" s="22">
        <v>5.4</v>
      </c>
      <c r="CF30" s="22">
        <v>7.6</v>
      </c>
      <c r="CG30" s="16">
        <v>1907</v>
      </c>
      <c r="CH30" s="13">
        <f t="shared" si="58"/>
        <v>10.593688631821385</v>
      </c>
      <c r="CI30" s="13">
        <f t="shared" si="59"/>
        <v>7.047070176594531</v>
      </c>
      <c r="CJ30" s="13">
        <f t="shared" si="60"/>
        <v>58.35515490132437</v>
      </c>
      <c r="CK30" s="13">
        <f t="shared" si="61"/>
        <v>100</v>
      </c>
      <c r="CL30" s="13">
        <f t="shared" si="62"/>
        <v>66.55113757658005</v>
      </c>
      <c r="CM30" s="13">
        <f t="shared" si="63"/>
        <v>46.73489850258895</v>
      </c>
      <c r="CN30" s="13">
        <f t="shared" si="64"/>
        <v>46.421728866982065</v>
      </c>
      <c r="CO30" s="13">
        <f t="shared" si="65"/>
        <v>76.07570130713293</v>
      </c>
      <c r="CP30" s="13">
        <f t="shared" si="66"/>
        <v>33.202422888414894</v>
      </c>
      <c r="CQ30" s="16">
        <v>1907</v>
      </c>
      <c r="CR30" s="13">
        <f t="shared" si="67"/>
        <v>7.6</v>
      </c>
      <c r="CS30" s="13">
        <f t="shared" si="68"/>
        <v>11.842105263157896</v>
      </c>
      <c r="CT30" s="13">
        <f t="shared" si="69"/>
        <v>39.473684210526315</v>
      </c>
      <c r="CU30" s="13">
        <f t="shared" si="70"/>
        <v>50</v>
      </c>
      <c r="CV30" s="13">
        <f t="shared" si="71"/>
        <v>46.05263157894737</v>
      </c>
      <c r="CW30" s="13">
        <f t="shared" si="72"/>
        <v>28.947368421052634</v>
      </c>
      <c r="CX30" s="13">
        <f t="shared" si="73"/>
        <v>35.52631578947369</v>
      </c>
      <c r="CY30" s="13">
        <f t="shared" si="74"/>
        <v>71.05263157894738</v>
      </c>
      <c r="CZ30" s="13">
        <f t="shared" si="75"/>
        <v>100</v>
      </c>
      <c r="DA30" s="16">
        <v>1907</v>
      </c>
      <c r="DB30" s="13">
        <f t="shared" si="50"/>
        <v>9.444587719876214</v>
      </c>
      <c r="DC30" s="13">
        <f t="shared" si="32"/>
        <v>48.91441955592534</v>
      </c>
      <c r="DD30" s="13">
        <f t="shared" si="33"/>
        <v>75</v>
      </c>
      <c r="DE30" s="13">
        <f t="shared" si="34"/>
        <v>56.30188457776371</v>
      </c>
      <c r="DF30" s="13">
        <f t="shared" si="35"/>
        <v>37.84113346182079</v>
      </c>
      <c r="DG30" s="13">
        <f t="shared" si="36"/>
        <v>40.974022328227875</v>
      </c>
      <c r="DH30" s="13">
        <f t="shared" si="37"/>
        <v>73.56416644304016</v>
      </c>
      <c r="DI30" s="13">
        <f t="shared" si="48"/>
        <v>66.60121144420745</v>
      </c>
    </row>
    <row r="31" spans="1:113" ht="15">
      <c r="A31" s="16">
        <v>1908</v>
      </c>
      <c r="B31" s="19">
        <v>88710</v>
      </c>
      <c r="C31" s="19">
        <v>129</v>
      </c>
      <c r="H31">
        <f t="shared" si="54"/>
        <v>14749.637553552186</v>
      </c>
      <c r="I31" s="20">
        <f t="shared" si="53"/>
        <v>0.008745977623628633</v>
      </c>
      <c r="J31" s="19">
        <v>44124</v>
      </c>
      <c r="K31" s="19">
        <v>364</v>
      </c>
      <c r="P31" s="13">
        <f t="shared" si="76"/>
        <v>6021.930665896288</v>
      </c>
      <c r="Q31" s="20">
        <f t="shared" si="2"/>
        <v>0.060445730812117085</v>
      </c>
      <c r="R31" s="19">
        <v>39370</v>
      </c>
      <c r="S31" s="19">
        <v>619</v>
      </c>
      <c r="T31" s="19"/>
      <c r="U31" s="19"/>
      <c r="V31" s="19"/>
      <c r="W31" s="19"/>
      <c r="X31" s="13">
        <f t="shared" si="55"/>
        <v>5857.980996404725</v>
      </c>
      <c r="Y31" s="20">
        <f t="shared" si="3"/>
        <v>0.10566780608880513</v>
      </c>
      <c r="Z31" s="19">
        <v>62863</v>
      </c>
      <c r="AA31" s="19">
        <v>663</v>
      </c>
      <c r="AB31" s="19"/>
      <c r="AC31" s="19"/>
      <c r="AD31" s="19"/>
      <c r="AE31" s="19"/>
      <c r="AF31" s="13">
        <f t="shared" si="56"/>
        <v>9460.967865681761</v>
      </c>
      <c r="AG31" s="20">
        <f t="shared" si="0"/>
        <v>0.07007739688081309</v>
      </c>
      <c r="AH31" s="19">
        <v>50001</v>
      </c>
      <c r="AI31" s="19">
        <v>314</v>
      </c>
      <c r="AJ31" s="19"/>
      <c r="AK31" s="19"/>
      <c r="AL31" s="19"/>
      <c r="AM31" s="19"/>
      <c r="AN31" s="13">
        <f t="shared" si="57"/>
        <v>6852.994016838327</v>
      </c>
      <c r="AO31" s="20">
        <f t="shared" si="1"/>
        <v>0.0458193891937565</v>
      </c>
      <c r="AP31" s="19">
        <v>33790</v>
      </c>
      <c r="AQ31" s="19">
        <v>227</v>
      </c>
      <c r="AV31" s="13">
        <f t="shared" si="77"/>
        <v>4490.444820166001</v>
      </c>
      <c r="AW31" s="20">
        <f t="shared" si="4"/>
        <v>0.05055178475427928</v>
      </c>
      <c r="AX31" s="19">
        <v>152500</v>
      </c>
      <c r="AY31" s="19">
        <v>1381</v>
      </c>
      <c r="AZ31" s="2"/>
      <c r="BA31" s="2"/>
      <c r="BB31" s="2"/>
      <c r="BC31" s="2"/>
      <c r="BD31" s="13">
        <f t="shared" si="51"/>
        <v>15660.808939873417</v>
      </c>
      <c r="BE31" s="21">
        <f t="shared" si="11"/>
        <v>0.0881819071608674</v>
      </c>
      <c r="BF31" s="19">
        <v>47965</v>
      </c>
      <c r="BG31" s="19">
        <v>273</v>
      </c>
      <c r="BH31" s="19"/>
      <c r="BI31" s="19"/>
      <c r="BJ31" s="19"/>
      <c r="BK31" s="19"/>
      <c r="BL31" s="13">
        <f t="shared" si="78"/>
        <v>7535.010209458569</v>
      </c>
      <c r="BM31" s="20">
        <f t="shared" si="44"/>
        <v>0.0362308732717187</v>
      </c>
      <c r="BN31" s="20"/>
      <c r="BO31" s="16">
        <v>1908</v>
      </c>
      <c r="BP31" s="3">
        <f t="shared" si="52"/>
        <v>0.8745977623628634</v>
      </c>
      <c r="BQ31" s="3">
        <f t="shared" si="12"/>
        <v>6.044573081211708</v>
      </c>
      <c r="BR31" s="3">
        <f t="shared" si="13"/>
        <v>10.566780608880514</v>
      </c>
      <c r="BS31" s="3">
        <f t="shared" si="14"/>
        <v>7.007739688081309</v>
      </c>
      <c r="BT31" s="3">
        <f t="shared" si="15"/>
        <v>4.58193891937565</v>
      </c>
      <c r="BU31" s="3">
        <f t="shared" si="16"/>
        <v>5.055178475427928</v>
      </c>
      <c r="BV31" s="3">
        <f t="shared" si="17"/>
        <v>8.818190716086741</v>
      </c>
      <c r="BW31" s="3">
        <f t="shared" si="49"/>
        <v>3.62308732717187</v>
      </c>
      <c r="BX31" s="16">
        <v>1908</v>
      </c>
      <c r="BY31" s="22">
        <v>1.1</v>
      </c>
      <c r="BZ31" s="22">
        <v>3.1</v>
      </c>
      <c r="CA31" s="22">
        <v>4</v>
      </c>
      <c r="CB31" s="22">
        <v>3.4</v>
      </c>
      <c r="CC31" s="22">
        <v>2.4</v>
      </c>
      <c r="CD31" s="22">
        <v>2.8</v>
      </c>
      <c r="CE31" s="22">
        <v>4.7</v>
      </c>
      <c r="CF31" s="22">
        <v>7.4</v>
      </c>
      <c r="CG31" s="16">
        <v>1908</v>
      </c>
      <c r="CH31" s="13">
        <f t="shared" si="58"/>
        <v>10.566780608880514</v>
      </c>
      <c r="CI31" s="13">
        <f t="shared" si="59"/>
        <v>8.276861181615104</v>
      </c>
      <c r="CJ31" s="13">
        <f t="shared" si="60"/>
        <v>57.2035448160222</v>
      </c>
      <c r="CK31" s="13">
        <f t="shared" si="61"/>
        <v>100</v>
      </c>
      <c r="CL31" s="13">
        <f t="shared" si="62"/>
        <v>66.31858791685215</v>
      </c>
      <c r="CM31" s="13">
        <f t="shared" si="63"/>
        <v>43.36173039804485</v>
      </c>
      <c r="CN31" s="13">
        <f t="shared" si="64"/>
        <v>47.84028989093863</v>
      </c>
      <c r="CO31" s="13">
        <f t="shared" si="65"/>
        <v>83.4520091074454</v>
      </c>
      <c r="CP31" s="13">
        <f t="shared" si="66"/>
        <v>34.28752295781519</v>
      </c>
      <c r="CQ31" s="16">
        <v>1908</v>
      </c>
      <c r="CR31" s="13">
        <f t="shared" si="67"/>
        <v>7.4</v>
      </c>
      <c r="CS31" s="13">
        <f t="shared" si="68"/>
        <v>14.864864864864865</v>
      </c>
      <c r="CT31" s="13">
        <f t="shared" si="69"/>
        <v>41.891891891891895</v>
      </c>
      <c r="CU31" s="13">
        <f t="shared" si="70"/>
        <v>54.05405405405405</v>
      </c>
      <c r="CV31" s="13">
        <f t="shared" si="71"/>
        <v>45.945945945945944</v>
      </c>
      <c r="CW31" s="13">
        <f t="shared" si="72"/>
        <v>32.43243243243243</v>
      </c>
      <c r="CX31" s="13">
        <f t="shared" si="73"/>
        <v>37.83783783783783</v>
      </c>
      <c r="CY31" s="13">
        <f t="shared" si="74"/>
        <v>63.51351351351351</v>
      </c>
      <c r="CZ31" s="13">
        <f t="shared" si="75"/>
        <v>100</v>
      </c>
      <c r="DA31" s="16">
        <v>1908</v>
      </c>
      <c r="DB31" s="13">
        <f t="shared" si="50"/>
        <v>11.570863023239983</v>
      </c>
      <c r="DC31" s="13">
        <f t="shared" si="32"/>
        <v>49.54771835395705</v>
      </c>
      <c r="DD31" s="13">
        <f t="shared" si="33"/>
        <v>77.02702702702703</v>
      </c>
      <c r="DE31" s="13">
        <f t="shared" si="34"/>
        <v>56.132266931399045</v>
      </c>
      <c r="DF31" s="13">
        <f t="shared" si="35"/>
        <v>37.89708141523864</v>
      </c>
      <c r="DG31" s="13">
        <f t="shared" si="36"/>
        <v>42.83906386438823</v>
      </c>
      <c r="DH31" s="13">
        <f t="shared" si="37"/>
        <v>73.48276131047946</v>
      </c>
      <c r="DI31" s="13">
        <f t="shared" si="48"/>
        <v>67.14376147890759</v>
      </c>
    </row>
    <row r="32" spans="1:113" ht="15">
      <c r="A32" s="16">
        <v>1909</v>
      </c>
      <c r="B32" s="19">
        <v>90490</v>
      </c>
      <c r="C32" s="19">
        <v>142</v>
      </c>
      <c r="H32">
        <f t="shared" si="54"/>
        <v>15045.594659237258</v>
      </c>
      <c r="I32" s="20">
        <f t="shared" si="53"/>
        <v>0.009437978572207444</v>
      </c>
      <c r="J32" s="19">
        <v>44520</v>
      </c>
      <c r="K32" s="19">
        <v>381</v>
      </c>
      <c r="P32" s="13">
        <f t="shared" si="76"/>
        <v>6075.9757330637</v>
      </c>
      <c r="Q32" s="20">
        <f t="shared" si="2"/>
        <v>0.06270597789367531</v>
      </c>
      <c r="R32" s="19">
        <v>39430</v>
      </c>
      <c r="S32" s="19">
        <v>641</v>
      </c>
      <c r="T32" s="19"/>
      <c r="U32" s="19"/>
      <c r="V32" s="19"/>
      <c r="W32" s="19"/>
      <c r="X32" s="13">
        <f t="shared" si="55"/>
        <v>5866.908577298408</v>
      </c>
      <c r="Y32" s="20">
        <f t="shared" si="3"/>
        <v>0.10925685845528676</v>
      </c>
      <c r="Z32" s="19">
        <v>63717</v>
      </c>
      <c r="AA32" s="19">
        <v>667</v>
      </c>
      <c r="AB32" s="19"/>
      <c r="AC32" s="19"/>
      <c r="AD32" s="19"/>
      <c r="AE32" s="19"/>
      <c r="AF32" s="13">
        <f t="shared" si="56"/>
        <v>9589.49603896799</v>
      </c>
      <c r="AG32" s="20">
        <f t="shared" si="0"/>
        <v>0.0695552714438351</v>
      </c>
      <c r="AH32" s="19">
        <v>50438</v>
      </c>
      <c r="AI32" s="19">
        <v>317</v>
      </c>
      <c r="AJ32" s="19"/>
      <c r="AK32" s="19"/>
      <c r="AL32" s="19"/>
      <c r="AM32" s="19"/>
      <c r="AN32" s="13">
        <f t="shared" si="57"/>
        <v>6912.887986666097</v>
      </c>
      <c r="AO32" s="20">
        <f t="shared" si="1"/>
        <v>0.04585637733628036</v>
      </c>
      <c r="AP32" s="19">
        <v>34120</v>
      </c>
      <c r="AQ32" s="19">
        <v>251</v>
      </c>
      <c r="AV32" s="13">
        <f t="shared" si="77"/>
        <v>4534.299415923763</v>
      </c>
      <c r="AW32" s="20">
        <f t="shared" si="4"/>
        <v>0.055355850369855714</v>
      </c>
      <c r="AX32" s="19">
        <v>157100</v>
      </c>
      <c r="AY32" s="19">
        <v>1434</v>
      </c>
      <c r="AZ32" s="2"/>
      <c r="BA32" s="2"/>
      <c r="BB32" s="2"/>
      <c r="BC32" s="2"/>
      <c r="BD32" s="13">
        <f t="shared" si="51"/>
        <v>16133.20055379747</v>
      </c>
      <c r="BE32" s="21">
        <f t="shared" si="11"/>
        <v>0.08888502905658492</v>
      </c>
      <c r="BF32" s="19">
        <v>48554</v>
      </c>
      <c r="BG32" s="19">
        <v>273</v>
      </c>
      <c r="BH32" s="19"/>
      <c r="BI32" s="19"/>
      <c r="BJ32" s="19"/>
      <c r="BK32" s="19"/>
      <c r="BL32" s="13">
        <f t="shared" si="78"/>
        <v>7627.538532472665</v>
      </c>
      <c r="BM32" s="20">
        <f t="shared" si="44"/>
        <v>0.03579136294595682</v>
      </c>
      <c r="BN32" s="20"/>
      <c r="BO32" s="16">
        <v>1909</v>
      </c>
      <c r="BP32" s="3">
        <f t="shared" si="52"/>
        <v>0.9437978572207444</v>
      </c>
      <c r="BQ32" s="3">
        <f t="shared" si="12"/>
        <v>6.270597789367531</v>
      </c>
      <c r="BR32" s="3">
        <f t="shared" si="13"/>
        <v>10.925685845528676</v>
      </c>
      <c r="BS32" s="3">
        <f t="shared" si="14"/>
        <v>6.95552714438351</v>
      </c>
      <c r="BT32" s="3">
        <f t="shared" si="15"/>
        <v>4.585637733628036</v>
      </c>
      <c r="BU32" s="3">
        <f t="shared" si="16"/>
        <v>5.535585036985571</v>
      </c>
      <c r="BV32" s="3">
        <f t="shared" si="17"/>
        <v>8.888502905658493</v>
      </c>
      <c r="BW32" s="3">
        <f t="shared" si="49"/>
        <v>3.579136294595682</v>
      </c>
      <c r="BX32" s="16">
        <v>1909</v>
      </c>
      <c r="BY32" s="22">
        <v>1.1</v>
      </c>
      <c r="BZ32" s="22">
        <v>3.1</v>
      </c>
      <c r="CA32" s="22">
        <v>4.1</v>
      </c>
      <c r="CB32" s="22">
        <v>3.5</v>
      </c>
      <c r="CC32" s="22">
        <v>3</v>
      </c>
      <c r="CD32" s="22">
        <v>2.9</v>
      </c>
      <c r="CE32" s="22">
        <v>4.3</v>
      </c>
      <c r="CF32" s="22">
        <v>6.4</v>
      </c>
      <c r="CG32" s="16">
        <v>1909</v>
      </c>
      <c r="CH32" s="13">
        <f t="shared" si="58"/>
        <v>10.925685845528676</v>
      </c>
      <c r="CI32" s="13">
        <f t="shared" si="59"/>
        <v>8.638339693859974</v>
      </c>
      <c r="CJ32" s="13">
        <f t="shared" si="60"/>
        <v>57.39317309708082</v>
      </c>
      <c r="CK32" s="13">
        <f t="shared" si="61"/>
        <v>100</v>
      </c>
      <c r="CL32" s="13">
        <f t="shared" si="62"/>
        <v>63.6621557925359</v>
      </c>
      <c r="CM32" s="13">
        <f t="shared" si="63"/>
        <v>41.971165915453284</v>
      </c>
      <c r="CN32" s="13">
        <f t="shared" si="64"/>
        <v>50.66578991241087</v>
      </c>
      <c r="CO32" s="13">
        <f t="shared" si="65"/>
        <v>81.35418710850178</v>
      </c>
      <c r="CP32" s="13">
        <f t="shared" si="66"/>
        <v>32.75891642134703</v>
      </c>
      <c r="CQ32" s="16">
        <v>1909</v>
      </c>
      <c r="CR32" s="13">
        <f t="shared" si="67"/>
        <v>6.4</v>
      </c>
      <c r="CS32" s="13">
        <f t="shared" si="68"/>
        <v>17.1875</v>
      </c>
      <c r="CT32" s="13">
        <f t="shared" si="69"/>
        <v>48.4375</v>
      </c>
      <c r="CU32" s="13">
        <f t="shared" si="70"/>
        <v>64.06249999999999</v>
      </c>
      <c r="CV32" s="13">
        <f t="shared" si="71"/>
        <v>54.6875</v>
      </c>
      <c r="CW32" s="13">
        <f t="shared" si="72"/>
        <v>46.875</v>
      </c>
      <c r="CX32" s="13">
        <f t="shared" si="73"/>
        <v>45.31249999999999</v>
      </c>
      <c r="CY32" s="13">
        <f t="shared" si="74"/>
        <v>67.18749999999999</v>
      </c>
      <c r="CZ32" s="13">
        <f t="shared" si="75"/>
        <v>100</v>
      </c>
      <c r="DA32" s="16">
        <v>1909</v>
      </c>
      <c r="DB32" s="13">
        <f t="shared" si="50"/>
        <v>12.912919846929988</v>
      </c>
      <c r="DC32" s="13">
        <f t="shared" si="32"/>
        <v>52.91533654854041</v>
      </c>
      <c r="DD32" s="13">
        <f t="shared" si="33"/>
        <v>82.03125</v>
      </c>
      <c r="DE32" s="13">
        <f t="shared" si="34"/>
        <v>59.17482789626795</v>
      </c>
      <c r="DF32" s="13">
        <f t="shared" si="35"/>
        <v>44.42308295772664</v>
      </c>
      <c r="DG32" s="13">
        <f t="shared" si="36"/>
        <v>47.989144956205436</v>
      </c>
      <c r="DH32" s="13">
        <f t="shared" si="37"/>
        <v>74.27084355425089</v>
      </c>
      <c r="DI32" s="13">
        <f t="shared" si="48"/>
        <v>66.37945821067352</v>
      </c>
    </row>
    <row r="33" spans="1:113" ht="15">
      <c r="A33" s="16">
        <v>1910</v>
      </c>
      <c r="B33" s="19">
        <v>92407</v>
      </c>
      <c r="C33" s="19">
        <v>139</v>
      </c>
      <c r="D33" s="19">
        <v>4553</v>
      </c>
      <c r="E33" s="19">
        <v>4214</v>
      </c>
      <c r="F33" s="19">
        <v>3629</v>
      </c>
      <c r="G33" s="19">
        <v>3344</v>
      </c>
      <c r="H33">
        <f>D33+E33+F33+G33</f>
        <v>15740</v>
      </c>
      <c r="I33" s="20">
        <f t="shared" si="53"/>
        <v>0.008831003811944092</v>
      </c>
      <c r="J33" s="19">
        <v>44916</v>
      </c>
      <c r="K33" s="19">
        <v>372</v>
      </c>
      <c r="P33" s="13">
        <f t="shared" si="76"/>
        <v>6130.020800231114</v>
      </c>
      <c r="Q33" s="20">
        <f t="shared" si="2"/>
        <v>0.060684949060201374</v>
      </c>
      <c r="R33" s="19">
        <v>39540</v>
      </c>
      <c r="S33" s="19">
        <v>652</v>
      </c>
      <c r="T33" s="19"/>
      <c r="U33" s="19"/>
      <c r="V33" s="19"/>
      <c r="W33" s="19"/>
      <c r="X33" s="13">
        <f t="shared" si="55"/>
        <v>5883.275808936825</v>
      </c>
      <c r="Y33" s="20">
        <f t="shared" si="3"/>
        <v>0.11082261331511904</v>
      </c>
      <c r="Z33" s="19">
        <v>64568</v>
      </c>
      <c r="AA33" s="19">
        <v>673</v>
      </c>
      <c r="AB33" s="19">
        <v>2807</v>
      </c>
      <c r="AC33" s="19">
        <v>2509</v>
      </c>
      <c r="AD33" s="19">
        <v>2406</v>
      </c>
      <c r="AE33" s="19">
        <v>2096</v>
      </c>
      <c r="AF33" s="13">
        <f>AB33+AC33+AD33+AE33</f>
        <v>9818</v>
      </c>
      <c r="AG33" s="20">
        <f t="shared" si="0"/>
        <v>0.06854756569566103</v>
      </c>
      <c r="AH33" s="19">
        <v>50894</v>
      </c>
      <c r="AI33" s="19">
        <v>315</v>
      </c>
      <c r="AJ33" s="19">
        <v>1953</v>
      </c>
      <c r="AK33" s="19">
        <v>1770</v>
      </c>
      <c r="AL33" s="19">
        <v>1582</v>
      </c>
      <c r="AM33" s="19">
        <v>1418</v>
      </c>
      <c r="AN33" s="13">
        <f>AJ33+AK33+AL33+AM33</f>
        <v>6723</v>
      </c>
      <c r="AO33" s="20">
        <f t="shared" si="1"/>
        <v>0.04685408299866131</v>
      </c>
      <c r="AP33" s="19">
        <v>34380</v>
      </c>
      <c r="AQ33" s="19">
        <v>252</v>
      </c>
      <c r="AV33" s="13">
        <f t="shared" si="77"/>
        <v>4568.851521672303</v>
      </c>
      <c r="AW33" s="20">
        <f t="shared" si="4"/>
        <v>0.05515609312419991</v>
      </c>
      <c r="AX33" s="19">
        <v>160700</v>
      </c>
      <c r="AY33" s="19">
        <v>1380</v>
      </c>
      <c r="AZ33" s="2"/>
      <c r="BA33" s="2"/>
      <c r="BB33" s="2"/>
      <c r="BC33" s="2"/>
      <c r="BD33" s="13">
        <f t="shared" si="51"/>
        <v>16502.898338607596</v>
      </c>
      <c r="BE33" s="21">
        <f t="shared" si="11"/>
        <v>0.08362167491340404</v>
      </c>
      <c r="BF33" s="19">
        <v>49184</v>
      </c>
      <c r="BG33" s="19">
        <v>283</v>
      </c>
      <c r="BH33" s="19"/>
      <c r="BI33" s="19"/>
      <c r="BJ33" s="19"/>
      <c r="BK33" s="19"/>
      <c r="BL33" s="13">
        <f t="shared" si="78"/>
        <v>7726.507706494533</v>
      </c>
      <c r="BM33" s="20">
        <f t="shared" si="44"/>
        <v>0.0366271555986573</v>
      </c>
      <c r="BN33" s="20"/>
      <c r="BO33" s="16">
        <v>1910</v>
      </c>
      <c r="BP33" s="3">
        <f t="shared" si="52"/>
        <v>0.8831003811944093</v>
      </c>
      <c r="BQ33" s="3">
        <f t="shared" si="12"/>
        <v>6.068494906020137</v>
      </c>
      <c r="BR33" s="3">
        <f t="shared" si="13"/>
        <v>11.082261331511905</v>
      </c>
      <c r="BS33" s="3">
        <f t="shared" si="14"/>
        <v>6.854756569566104</v>
      </c>
      <c r="BT33" s="3">
        <f t="shared" si="15"/>
        <v>4.685408299866131</v>
      </c>
      <c r="BU33" s="3">
        <f t="shared" si="16"/>
        <v>5.515609312419991</v>
      </c>
      <c r="BV33" s="3">
        <f t="shared" si="17"/>
        <v>8.362167491340404</v>
      </c>
      <c r="BW33" s="3">
        <f t="shared" si="49"/>
        <v>3.6627155598657297</v>
      </c>
      <c r="BX33" s="16">
        <v>1910</v>
      </c>
      <c r="BY33" s="22">
        <v>1.1</v>
      </c>
      <c r="BZ33" s="22">
        <v>3.2</v>
      </c>
      <c r="CA33" s="22">
        <v>4</v>
      </c>
      <c r="CB33" s="22">
        <v>3.3</v>
      </c>
      <c r="CC33" s="22">
        <v>2.6</v>
      </c>
      <c r="CD33" s="22">
        <v>3</v>
      </c>
      <c r="CE33" s="22">
        <v>4</v>
      </c>
      <c r="CF33" s="22">
        <v>6.7</v>
      </c>
      <c r="CG33" s="16">
        <v>1910</v>
      </c>
      <c r="CH33" s="13">
        <f t="shared" si="58"/>
        <v>11.082261331511905</v>
      </c>
      <c r="CI33" s="13">
        <f t="shared" si="59"/>
        <v>7.968593726294412</v>
      </c>
      <c r="CJ33" s="13">
        <f t="shared" si="60"/>
        <v>54.758633860804636</v>
      </c>
      <c r="CK33" s="13">
        <f t="shared" si="61"/>
        <v>100</v>
      </c>
      <c r="CL33" s="13">
        <f t="shared" si="62"/>
        <v>61.85341027895558</v>
      </c>
      <c r="CM33" s="13">
        <f t="shared" si="63"/>
        <v>42.27844985520587</v>
      </c>
      <c r="CN33" s="13">
        <f t="shared" si="64"/>
        <v>49.769709876238046</v>
      </c>
      <c r="CO33" s="13">
        <f t="shared" si="65"/>
        <v>75.45542593877444</v>
      </c>
      <c r="CP33" s="13">
        <f t="shared" si="66"/>
        <v>33.05025436867262</v>
      </c>
      <c r="CQ33" s="16">
        <v>1910</v>
      </c>
      <c r="CR33" s="13">
        <f t="shared" si="67"/>
        <v>6.7</v>
      </c>
      <c r="CS33" s="13">
        <f t="shared" si="68"/>
        <v>16.417910447761194</v>
      </c>
      <c r="CT33" s="13">
        <f t="shared" si="69"/>
        <v>47.76119402985074</v>
      </c>
      <c r="CU33" s="13">
        <f t="shared" si="70"/>
        <v>59.70149253731343</v>
      </c>
      <c r="CV33" s="13">
        <f t="shared" si="71"/>
        <v>49.25373134328358</v>
      </c>
      <c r="CW33" s="13">
        <f t="shared" si="72"/>
        <v>38.80597014925373</v>
      </c>
      <c r="CX33" s="13">
        <f t="shared" si="73"/>
        <v>44.776119402985074</v>
      </c>
      <c r="CY33" s="13">
        <f t="shared" si="74"/>
        <v>59.70149253731343</v>
      </c>
      <c r="CZ33" s="13">
        <f t="shared" si="75"/>
        <v>100</v>
      </c>
      <c r="DA33" s="16">
        <v>1910</v>
      </c>
      <c r="DB33" s="13">
        <f t="shared" si="50"/>
        <v>12.193252087027803</v>
      </c>
      <c r="DC33" s="13">
        <f t="shared" si="32"/>
        <v>51.25991394532769</v>
      </c>
      <c r="DD33" s="13">
        <f t="shared" si="33"/>
        <v>79.8507462686567</v>
      </c>
      <c r="DE33" s="13">
        <f t="shared" si="34"/>
        <v>55.553570811119585</v>
      </c>
      <c r="DF33" s="13">
        <f t="shared" si="35"/>
        <v>40.5422100022298</v>
      </c>
      <c r="DG33" s="13">
        <f t="shared" si="36"/>
        <v>47.27291463961156</v>
      </c>
      <c r="DH33" s="13">
        <f t="shared" si="37"/>
        <v>67.57845923804393</v>
      </c>
      <c r="DI33" s="13">
        <f t="shared" si="48"/>
        <v>66.52512718433631</v>
      </c>
    </row>
    <row r="34" spans="1:113" ht="15">
      <c r="A34" s="16">
        <v>1911</v>
      </c>
      <c r="B34" s="19">
        <v>93863</v>
      </c>
      <c r="C34" s="19">
        <v>145</v>
      </c>
      <c r="H34">
        <f>$H$33/$B$33*B34</f>
        <v>15988.005454132262</v>
      </c>
      <c r="I34" s="20">
        <f t="shared" si="53"/>
        <v>0.009069298882589715</v>
      </c>
      <c r="J34" s="19">
        <v>45286</v>
      </c>
      <c r="K34" s="19">
        <v>376</v>
      </c>
      <c r="L34" s="19">
        <v>1705</v>
      </c>
      <c r="M34" s="19">
        <v>1638</v>
      </c>
      <c r="N34" s="19">
        <v>1546</v>
      </c>
      <c r="O34" s="19">
        <v>1419</v>
      </c>
      <c r="P34" s="13">
        <f>L34+M34+N34+O34</f>
        <v>6308</v>
      </c>
      <c r="Q34" s="20">
        <f t="shared" si="2"/>
        <v>0.05960684844641725</v>
      </c>
      <c r="R34" s="19">
        <v>39620</v>
      </c>
      <c r="S34" s="19">
        <v>638</v>
      </c>
      <c r="T34" s="19">
        <v>1535</v>
      </c>
      <c r="U34" s="19">
        <v>1523</v>
      </c>
      <c r="V34" s="19">
        <v>1482</v>
      </c>
      <c r="W34" s="19">
        <v>1401</v>
      </c>
      <c r="X34" s="13">
        <f>T34+U34+V34+W34</f>
        <v>5941</v>
      </c>
      <c r="Y34" s="20">
        <f t="shared" si="3"/>
        <v>0.10738932839589295</v>
      </c>
      <c r="Z34" s="19">
        <v>65359</v>
      </c>
      <c r="AA34" s="19">
        <v>677</v>
      </c>
      <c r="AB34" s="19"/>
      <c r="AC34" s="19"/>
      <c r="AD34" s="19"/>
      <c r="AE34" s="19"/>
      <c r="AF34" s="13">
        <f>$AF$33/$Z$33*Z34</f>
        <v>9938.276886383348</v>
      </c>
      <c r="AG34" s="20">
        <f t="shared" si="0"/>
        <v>0.06812046069350036</v>
      </c>
      <c r="AH34" s="19">
        <v>51308</v>
      </c>
      <c r="AI34" s="19">
        <v>300</v>
      </c>
      <c r="AJ34" s="19"/>
      <c r="AK34" s="19"/>
      <c r="AL34" s="19"/>
      <c r="AM34" s="19"/>
      <c r="AN34" s="13">
        <f>$AN$33/$AH$33*AH34</f>
        <v>6777.688607694423</v>
      </c>
      <c r="AO34" s="20">
        <f t="shared" si="1"/>
        <v>0.044262877415085534</v>
      </c>
      <c r="AP34" s="19">
        <v>34680</v>
      </c>
      <c r="AQ34" s="19">
        <v>291</v>
      </c>
      <c r="AR34" s="19">
        <v>1393</v>
      </c>
      <c r="AS34" s="19">
        <v>1131</v>
      </c>
      <c r="AT34" s="19">
        <v>1023</v>
      </c>
      <c r="AU34" s="19">
        <v>931</v>
      </c>
      <c r="AV34" s="13">
        <f>AR34+AS34+AT34+AU34</f>
        <v>4478</v>
      </c>
      <c r="AW34" s="20">
        <f t="shared" si="4"/>
        <v>0.06498436802143814</v>
      </c>
      <c r="AX34" s="19">
        <v>163900</v>
      </c>
      <c r="AY34" s="19">
        <v>1427</v>
      </c>
      <c r="AZ34" s="2"/>
      <c r="BA34" s="2"/>
      <c r="BB34" s="2"/>
      <c r="BC34" s="2"/>
      <c r="BD34" s="13">
        <f t="shared" si="51"/>
        <v>16831.518591772154</v>
      </c>
      <c r="BE34" s="21">
        <f t="shared" si="11"/>
        <v>0.08478141720958966</v>
      </c>
      <c r="BF34" s="19">
        <v>49852</v>
      </c>
      <c r="BG34" s="19">
        <v>274</v>
      </c>
      <c r="BH34" s="19"/>
      <c r="BI34" s="19"/>
      <c r="BJ34" s="19"/>
      <c r="BK34" s="19"/>
      <c r="BL34" s="13">
        <f t="shared" si="78"/>
        <v>7831.446449743116</v>
      </c>
      <c r="BM34" s="20">
        <f t="shared" si="44"/>
        <v>0.03498715106568693</v>
      </c>
      <c r="BN34" s="20"/>
      <c r="BO34" s="16">
        <v>1911</v>
      </c>
      <c r="BP34" s="3">
        <f t="shared" si="52"/>
        <v>0.9069298882589715</v>
      </c>
      <c r="BQ34" s="3">
        <f t="shared" si="12"/>
        <v>5.960684844641725</v>
      </c>
      <c r="BR34" s="3">
        <f t="shared" si="13"/>
        <v>10.738932839589294</v>
      </c>
      <c r="BS34" s="3">
        <f t="shared" si="14"/>
        <v>6.812046069350036</v>
      </c>
      <c r="BT34" s="3">
        <f t="shared" si="15"/>
        <v>4.4262877415085535</v>
      </c>
      <c r="BU34" s="3">
        <f t="shared" si="16"/>
        <v>6.498436802143814</v>
      </c>
      <c r="BV34" s="3">
        <f t="shared" si="17"/>
        <v>8.478141720958966</v>
      </c>
      <c r="BW34" s="3">
        <f t="shared" si="49"/>
        <v>3.498715106568693</v>
      </c>
      <c r="BX34" s="16">
        <v>1911</v>
      </c>
      <c r="BY34" s="22">
        <v>1.2</v>
      </c>
      <c r="BZ34" s="22">
        <v>3.3</v>
      </c>
      <c r="CA34" s="22">
        <v>4.5</v>
      </c>
      <c r="CB34" s="22">
        <v>3.1</v>
      </c>
      <c r="CC34" s="22">
        <v>2.4</v>
      </c>
      <c r="CD34" s="22">
        <v>3.3</v>
      </c>
      <c r="CE34" s="22">
        <v>4.3</v>
      </c>
      <c r="CF34" s="22">
        <v>6.2</v>
      </c>
      <c r="CG34" s="16">
        <v>1911</v>
      </c>
      <c r="CH34" s="13">
        <f t="shared" si="58"/>
        <v>10.738932839589294</v>
      </c>
      <c r="CI34" s="13">
        <f t="shared" si="59"/>
        <v>8.445251514336286</v>
      </c>
      <c r="CJ34" s="13">
        <f t="shared" si="60"/>
        <v>55.505374078395754</v>
      </c>
      <c r="CK34" s="13">
        <f t="shared" si="61"/>
        <v>100</v>
      </c>
      <c r="CL34" s="13">
        <f t="shared" si="62"/>
        <v>63.433175075248535</v>
      </c>
      <c r="CM34" s="13">
        <f t="shared" si="63"/>
        <v>41.21720293464313</v>
      </c>
      <c r="CN34" s="13">
        <f t="shared" si="64"/>
        <v>60.512873105856436</v>
      </c>
      <c r="CO34" s="13">
        <f t="shared" si="65"/>
        <v>78.94771154266023</v>
      </c>
      <c r="CP34" s="13">
        <f t="shared" si="66"/>
        <v>32.57972797511693</v>
      </c>
      <c r="CQ34" s="16">
        <v>1911</v>
      </c>
      <c r="CR34" s="13">
        <f t="shared" si="67"/>
        <v>6.2</v>
      </c>
      <c r="CS34" s="13">
        <f t="shared" si="68"/>
        <v>19.35483870967742</v>
      </c>
      <c r="CT34" s="13">
        <f t="shared" si="69"/>
        <v>53.2258064516129</v>
      </c>
      <c r="CU34" s="13">
        <f t="shared" si="70"/>
        <v>72.58064516129032</v>
      </c>
      <c r="CV34" s="13">
        <f t="shared" si="71"/>
        <v>50</v>
      </c>
      <c r="CW34" s="13">
        <f t="shared" si="72"/>
        <v>38.70967741935484</v>
      </c>
      <c r="CX34" s="13">
        <f t="shared" si="73"/>
        <v>53.2258064516129</v>
      </c>
      <c r="CY34" s="13">
        <f t="shared" si="74"/>
        <v>69.35483870967741</v>
      </c>
      <c r="CZ34" s="13">
        <f t="shared" si="75"/>
        <v>100</v>
      </c>
      <c r="DA34" s="16">
        <v>1911</v>
      </c>
      <c r="DB34" s="13">
        <f t="shared" si="50"/>
        <v>13.900045112006854</v>
      </c>
      <c r="DC34" s="13">
        <f t="shared" si="32"/>
        <v>54.36559026500433</v>
      </c>
      <c r="DD34" s="13">
        <f t="shared" si="33"/>
        <v>86.29032258064515</v>
      </c>
      <c r="DE34" s="13">
        <f t="shared" si="34"/>
        <v>56.716587537624264</v>
      </c>
      <c r="DF34" s="13">
        <f t="shared" si="35"/>
        <v>39.963440176998986</v>
      </c>
      <c r="DG34" s="13">
        <f t="shared" si="36"/>
        <v>56.86933977873467</v>
      </c>
      <c r="DH34" s="13">
        <f t="shared" si="37"/>
        <v>74.15127512616883</v>
      </c>
      <c r="DI34" s="13">
        <f t="shared" si="48"/>
        <v>66.28986398755846</v>
      </c>
    </row>
    <row r="35" spans="1:113" ht="15">
      <c r="A35" s="16">
        <v>1912</v>
      </c>
      <c r="B35" s="19">
        <v>95335</v>
      </c>
      <c r="C35" s="19">
        <v>153</v>
      </c>
      <c r="H35">
        <f>$H$33/$B$33*B35</f>
        <v>16238.736242925319</v>
      </c>
      <c r="I35" s="20">
        <f t="shared" si="53"/>
        <v>0.009421915456423343</v>
      </c>
      <c r="J35" s="19">
        <v>45436</v>
      </c>
      <c r="K35" s="19">
        <v>523</v>
      </c>
      <c r="P35" s="13">
        <f>$P$34/$J$34*J35</f>
        <v>6328.893874486596</v>
      </c>
      <c r="Q35" s="20">
        <f t="shared" si="2"/>
        <v>0.08263687310484821</v>
      </c>
      <c r="R35" s="19">
        <v>39670</v>
      </c>
      <c r="S35" s="19">
        <v>642</v>
      </c>
      <c r="T35" s="19"/>
      <c r="U35" s="19"/>
      <c r="V35" s="19"/>
      <c r="W35" s="19"/>
      <c r="X35" s="13">
        <f>$X$34/$R$34*R35</f>
        <v>5948.49747602221</v>
      </c>
      <c r="Y35" s="20">
        <f t="shared" si="3"/>
        <v>0.10792641378563862</v>
      </c>
      <c r="Z35" s="19">
        <v>66146</v>
      </c>
      <c r="AA35" s="19">
        <v>716</v>
      </c>
      <c r="AB35" s="19"/>
      <c r="AC35" s="19"/>
      <c r="AD35" s="19"/>
      <c r="AE35" s="19"/>
      <c r="AF35" s="13">
        <f aca="true" t="shared" si="79" ref="AF35:AF41">$AF$33/$Z$33*Z35</f>
        <v>10057.945545781193</v>
      </c>
      <c r="AG35" s="20">
        <f t="shared" si="0"/>
        <v>0.07118750014512917</v>
      </c>
      <c r="AH35" s="19">
        <v>51729</v>
      </c>
      <c r="AI35" s="19">
        <v>322</v>
      </c>
      <c r="AJ35" s="19"/>
      <c r="AK35" s="19"/>
      <c r="AL35" s="19"/>
      <c r="AM35" s="19"/>
      <c r="AN35" s="13">
        <f>$AN$33/$AH$33*AH35</f>
        <v>6833.301901992376</v>
      </c>
      <c r="AO35" s="20">
        <f t="shared" si="1"/>
        <v>0.04712216796774557</v>
      </c>
      <c r="AP35" s="19">
        <v>35030</v>
      </c>
      <c r="AQ35" s="19">
        <v>398</v>
      </c>
      <c r="AV35" s="13">
        <f>$AV$34/$AP$34*AP35</f>
        <v>4523.193194925028</v>
      </c>
      <c r="AW35" s="20">
        <f t="shared" si="4"/>
        <v>0.08799093535216482</v>
      </c>
      <c r="AX35" s="19">
        <v>167900</v>
      </c>
      <c r="AY35" s="19">
        <v>1434</v>
      </c>
      <c r="AZ35" s="2"/>
      <c r="BA35" s="2"/>
      <c r="BB35" s="2"/>
      <c r="BC35" s="2"/>
      <c r="BD35" s="13">
        <f t="shared" si="51"/>
        <v>17242.29390822785</v>
      </c>
      <c r="BE35" s="21">
        <f t="shared" si="11"/>
        <v>0.08316758823579208</v>
      </c>
      <c r="BF35" s="19">
        <v>50577</v>
      </c>
      <c r="BG35" s="19">
        <v>275</v>
      </c>
      <c r="BH35" s="19"/>
      <c r="BI35" s="19"/>
      <c r="BJ35" s="19"/>
      <c r="BK35" s="19"/>
      <c r="BL35" s="13">
        <f t="shared" si="78"/>
        <v>7945.339546831774</v>
      </c>
      <c r="BM35" s="20">
        <f t="shared" si="44"/>
        <v>0.03461148493139692</v>
      </c>
      <c r="BN35" s="20"/>
      <c r="BO35" s="16">
        <v>1912</v>
      </c>
      <c r="BP35" s="3">
        <f t="shared" si="52"/>
        <v>0.9421915456423343</v>
      </c>
      <c r="BQ35" s="3">
        <f t="shared" si="12"/>
        <v>8.263687310484821</v>
      </c>
      <c r="BR35" s="3">
        <f t="shared" si="13"/>
        <v>10.792641378563863</v>
      </c>
      <c r="BS35" s="3">
        <f t="shared" si="14"/>
        <v>7.1187500145129174</v>
      </c>
      <c r="BT35" s="3">
        <f t="shared" si="15"/>
        <v>4.712216796774557</v>
      </c>
      <c r="BU35" s="3">
        <f t="shared" si="16"/>
        <v>8.799093535216482</v>
      </c>
      <c r="BV35" s="3">
        <f t="shared" si="17"/>
        <v>8.316758823579208</v>
      </c>
      <c r="BW35" s="3">
        <f t="shared" si="49"/>
        <v>3.4611484931396923</v>
      </c>
      <c r="BX35" s="16">
        <v>1912</v>
      </c>
      <c r="BY35" s="22">
        <v>0.9</v>
      </c>
      <c r="BZ35" s="22">
        <v>3.2</v>
      </c>
      <c r="CA35" s="22">
        <v>4.2</v>
      </c>
      <c r="CB35" s="22">
        <v>3.1</v>
      </c>
      <c r="CC35" s="22">
        <v>2.6</v>
      </c>
      <c r="CD35" s="22">
        <v>4</v>
      </c>
      <c r="CE35" s="22">
        <v>4.5</v>
      </c>
      <c r="CF35" s="22">
        <v>5.5</v>
      </c>
      <c r="CG35" s="16">
        <v>1912</v>
      </c>
      <c r="CH35" s="13">
        <f t="shared" si="58"/>
        <v>10.792641378563863</v>
      </c>
      <c r="CI35" s="13">
        <f t="shared" si="59"/>
        <v>8.729943973805126</v>
      </c>
      <c r="CJ35" s="13">
        <f t="shared" si="60"/>
        <v>76.5677930047597</v>
      </c>
      <c r="CK35" s="13">
        <f t="shared" si="61"/>
        <v>100</v>
      </c>
      <c r="CL35" s="13">
        <f t="shared" si="62"/>
        <v>65.95929360399246</v>
      </c>
      <c r="CM35" s="13">
        <f t="shared" si="63"/>
        <v>43.661385859942236</v>
      </c>
      <c r="CN35" s="13">
        <f t="shared" si="64"/>
        <v>81.52863813943705</v>
      </c>
      <c r="CO35" s="13">
        <f t="shared" si="65"/>
        <v>77.05953095131832</v>
      </c>
      <c r="CP35" s="13">
        <f t="shared" si="66"/>
        <v>32.069521924578716</v>
      </c>
      <c r="CQ35" s="16">
        <v>1912</v>
      </c>
      <c r="CR35" s="13">
        <f t="shared" si="67"/>
        <v>5.5</v>
      </c>
      <c r="CS35" s="13">
        <f t="shared" si="68"/>
        <v>16.363636363636363</v>
      </c>
      <c r="CT35" s="13">
        <f t="shared" si="69"/>
        <v>58.18181818181819</v>
      </c>
      <c r="CU35" s="13">
        <f t="shared" si="70"/>
        <v>76.36363636363637</v>
      </c>
      <c r="CV35" s="13">
        <f t="shared" si="71"/>
        <v>56.36363636363636</v>
      </c>
      <c r="CW35" s="13">
        <f t="shared" si="72"/>
        <v>47.27272727272727</v>
      </c>
      <c r="CX35" s="13">
        <f t="shared" si="73"/>
        <v>72.72727272727273</v>
      </c>
      <c r="CY35" s="13">
        <f t="shared" si="74"/>
        <v>81.81818181818183</v>
      </c>
      <c r="CZ35" s="13">
        <f t="shared" si="75"/>
        <v>100</v>
      </c>
      <c r="DA35" s="16">
        <v>1912</v>
      </c>
      <c r="DB35" s="13">
        <f t="shared" si="50"/>
        <v>12.546790168720744</v>
      </c>
      <c r="DC35" s="13">
        <f t="shared" si="32"/>
        <v>67.37480559328894</v>
      </c>
      <c r="DD35" s="13">
        <f t="shared" si="33"/>
        <v>88.18181818181819</v>
      </c>
      <c r="DE35" s="13">
        <f t="shared" si="34"/>
        <v>61.16146498381441</v>
      </c>
      <c r="DF35" s="13">
        <f t="shared" si="35"/>
        <v>45.467056566334755</v>
      </c>
      <c r="DG35" s="13">
        <f t="shared" si="36"/>
        <v>77.12795543335488</v>
      </c>
      <c r="DH35" s="13">
        <f t="shared" si="37"/>
        <v>79.43885638475007</v>
      </c>
      <c r="DI35" s="13">
        <f t="shared" si="48"/>
        <v>66.03476096228935</v>
      </c>
    </row>
    <row r="36" spans="1:113" ht="15">
      <c r="A36" s="16">
        <v>1913</v>
      </c>
      <c r="B36" s="19">
        <v>97225</v>
      </c>
      <c r="C36" s="19">
        <v>155</v>
      </c>
      <c r="H36">
        <f>$H$33/$B$33*B36</f>
        <v>16560.66639973162</v>
      </c>
      <c r="I36" s="20">
        <f t="shared" si="53"/>
        <v>0.009359526739969346</v>
      </c>
      <c r="J36" s="19">
        <v>45648</v>
      </c>
      <c r="K36" s="19">
        <v>533</v>
      </c>
      <c r="P36" s="13">
        <f>$P$34/$J$34*J36</f>
        <v>6358.4238837609855</v>
      </c>
      <c r="Q36" s="20">
        <f t="shared" si="2"/>
        <v>0.0838258049076043</v>
      </c>
      <c r="R36" s="19">
        <v>39770</v>
      </c>
      <c r="S36" s="19">
        <v>632</v>
      </c>
      <c r="T36" s="19"/>
      <c r="U36" s="19"/>
      <c r="V36" s="19"/>
      <c r="W36" s="19"/>
      <c r="X36" s="13">
        <f>$X$34/$R$34*R36</f>
        <v>5963.492428066633</v>
      </c>
      <c r="Y36" s="20">
        <f t="shared" si="3"/>
        <v>0.10597816759614713</v>
      </c>
      <c r="Z36" s="19">
        <v>66978</v>
      </c>
      <c r="AA36" s="19">
        <v>859</v>
      </c>
      <c r="AB36" s="19"/>
      <c r="AC36" s="19"/>
      <c r="AD36" s="19"/>
      <c r="AE36" s="19"/>
      <c r="AF36" s="13">
        <f t="shared" si="79"/>
        <v>10184.456758765953</v>
      </c>
      <c r="AG36" s="20">
        <f t="shared" si="0"/>
        <v>0.08434421396709674</v>
      </c>
      <c r="AH36" s="19">
        <v>52166</v>
      </c>
      <c r="AI36" s="19">
        <v>358</v>
      </c>
      <c r="AJ36" s="19"/>
      <c r="AK36" s="19"/>
      <c r="AL36" s="19"/>
      <c r="AM36" s="19"/>
      <c r="AN36" s="13">
        <f>$AN$33/$AH$33*AH36</f>
        <v>6891.028765669823</v>
      </c>
      <c r="AO36" s="20">
        <f t="shared" si="1"/>
        <v>0.05195160435021078</v>
      </c>
      <c r="AP36" s="19">
        <v>35420</v>
      </c>
      <c r="AQ36" s="19">
        <v>288</v>
      </c>
      <c r="AV36" s="13">
        <f>$AV$34/$AP$34*AP36</f>
        <v>4573.551326412918</v>
      </c>
      <c r="AW36" s="20">
        <f t="shared" si="4"/>
        <v>0.06297075936084034</v>
      </c>
      <c r="AX36" s="19">
        <v>170900</v>
      </c>
      <c r="AY36" s="19">
        <v>1286</v>
      </c>
      <c r="AZ36" s="2"/>
      <c r="BA36" s="2"/>
      <c r="BB36" s="2"/>
      <c r="BC36" s="2"/>
      <c r="BD36" s="13">
        <f t="shared" si="51"/>
        <v>17550.37539556962</v>
      </c>
      <c r="BE36" s="21">
        <f t="shared" si="11"/>
        <v>0.07327478592421648</v>
      </c>
      <c r="BF36" s="19">
        <v>51305</v>
      </c>
      <c r="BG36" s="19">
        <v>296</v>
      </c>
      <c r="BH36" s="19">
        <v>2173</v>
      </c>
      <c r="BI36" s="19">
        <v>2018</v>
      </c>
      <c r="BJ36" s="19">
        <v>1932</v>
      </c>
      <c r="BK36" s="19">
        <v>1801</v>
      </c>
      <c r="BL36" s="13">
        <f>BH36+BI36+BJ36+BK36</f>
        <v>7924</v>
      </c>
      <c r="BM36" s="20">
        <f t="shared" si="44"/>
        <v>0.03735487127713276</v>
      </c>
      <c r="BN36" s="20"/>
      <c r="BO36" s="16">
        <v>1913</v>
      </c>
      <c r="BP36" s="3">
        <f t="shared" si="52"/>
        <v>0.9359526739969346</v>
      </c>
      <c r="BQ36" s="3">
        <f t="shared" si="12"/>
        <v>8.38258049076043</v>
      </c>
      <c r="BR36" s="3">
        <f t="shared" si="13"/>
        <v>10.597816759614712</v>
      </c>
      <c r="BS36" s="3">
        <f t="shared" si="14"/>
        <v>8.434421396709674</v>
      </c>
      <c r="BT36" s="3">
        <f t="shared" si="15"/>
        <v>5.195160435021078</v>
      </c>
      <c r="BU36" s="3">
        <f t="shared" si="16"/>
        <v>6.297075936084035</v>
      </c>
      <c r="BV36" s="3">
        <f t="shared" si="17"/>
        <v>7.327478592421648</v>
      </c>
      <c r="BW36" s="3">
        <f t="shared" si="49"/>
        <v>3.735487127713276</v>
      </c>
      <c r="BX36" s="16">
        <v>1913</v>
      </c>
      <c r="BY36" s="22">
        <v>1</v>
      </c>
      <c r="BZ36" s="22">
        <v>3.2</v>
      </c>
      <c r="CA36" s="22">
        <v>4.8</v>
      </c>
      <c r="CB36" s="22">
        <v>3.9</v>
      </c>
      <c r="CC36" s="22">
        <v>3.2</v>
      </c>
      <c r="CD36" s="22">
        <v>5.1</v>
      </c>
      <c r="CE36" s="22">
        <v>5.1</v>
      </c>
      <c r="CF36" s="22">
        <v>5.1</v>
      </c>
      <c r="CG36" s="16">
        <v>1913</v>
      </c>
      <c r="CH36" s="13">
        <f t="shared" si="58"/>
        <v>10.597816759614712</v>
      </c>
      <c r="CI36" s="13">
        <f t="shared" si="59"/>
        <v>8.831561209508603</v>
      </c>
      <c r="CJ36" s="13">
        <f t="shared" si="60"/>
        <v>79.0972393739065</v>
      </c>
      <c r="CK36" s="13">
        <f t="shared" si="61"/>
        <v>100</v>
      </c>
      <c r="CL36" s="13">
        <f t="shared" si="62"/>
        <v>79.58640527595148</v>
      </c>
      <c r="CM36" s="13">
        <f t="shared" si="63"/>
        <v>49.02104417221449</v>
      </c>
      <c r="CN36" s="13">
        <f t="shared" si="64"/>
        <v>59.41861497436353</v>
      </c>
      <c r="CO36" s="13">
        <f t="shared" si="65"/>
        <v>69.14139731444122</v>
      </c>
      <c r="CP36" s="13">
        <f t="shared" si="66"/>
        <v>35.24770443237104</v>
      </c>
      <c r="CQ36" s="16">
        <v>1913</v>
      </c>
      <c r="CR36" s="13">
        <f t="shared" si="67"/>
        <v>5.1</v>
      </c>
      <c r="CS36" s="13">
        <f t="shared" si="68"/>
        <v>19.607843137254903</v>
      </c>
      <c r="CT36" s="13">
        <f t="shared" si="69"/>
        <v>62.7450980392157</v>
      </c>
      <c r="CU36" s="13">
        <f t="shared" si="70"/>
        <v>94.11764705882352</v>
      </c>
      <c r="CV36" s="13">
        <f t="shared" si="71"/>
        <v>76.47058823529413</v>
      </c>
      <c r="CW36" s="13">
        <f t="shared" si="72"/>
        <v>62.7450980392157</v>
      </c>
      <c r="CX36" s="13">
        <f t="shared" si="73"/>
        <v>100</v>
      </c>
      <c r="CY36" s="13">
        <f t="shared" si="74"/>
        <v>100</v>
      </c>
      <c r="CZ36" s="13">
        <f t="shared" si="75"/>
        <v>100</v>
      </c>
      <c r="DA36" s="16">
        <v>1913</v>
      </c>
      <c r="DB36" s="13">
        <f t="shared" si="50"/>
        <v>14.219702173381753</v>
      </c>
      <c r="DC36" s="13">
        <f t="shared" si="32"/>
        <v>70.9211687065611</v>
      </c>
      <c r="DD36" s="13">
        <f t="shared" si="33"/>
        <v>97.05882352941177</v>
      </c>
      <c r="DE36" s="13">
        <f t="shared" si="34"/>
        <v>78.0284967556228</v>
      </c>
      <c r="DF36" s="13">
        <f t="shared" si="35"/>
        <v>55.88307110571509</v>
      </c>
      <c r="DG36" s="13">
        <f t="shared" si="36"/>
        <v>79.70930748718176</v>
      </c>
      <c r="DH36" s="13">
        <f t="shared" si="37"/>
        <v>84.57069865722062</v>
      </c>
      <c r="DI36" s="13">
        <f t="shared" si="48"/>
        <v>67.62385221618553</v>
      </c>
    </row>
    <row r="37" spans="1:113" ht="15">
      <c r="A37" s="16">
        <v>1920</v>
      </c>
      <c r="B37" s="19">
        <v>106461</v>
      </c>
      <c r="C37" s="19">
        <v>343</v>
      </c>
      <c r="D37" s="19">
        <v>4506</v>
      </c>
      <c r="E37" s="19">
        <v>4595</v>
      </c>
      <c r="F37" s="19">
        <v>4108</v>
      </c>
      <c r="G37" s="19">
        <v>4206</v>
      </c>
      <c r="H37">
        <f>D37+E37+F37+G37</f>
        <v>17415</v>
      </c>
      <c r="I37" s="20">
        <f t="shared" si="53"/>
        <v>0.019695664656904966</v>
      </c>
      <c r="J37" s="19">
        <v>46472</v>
      </c>
      <c r="K37" s="19">
        <v>596</v>
      </c>
      <c r="P37" s="13">
        <f>$P$34/$J$34*J37</f>
        <v>6473.200900940688</v>
      </c>
      <c r="Q37" s="20">
        <f t="shared" si="2"/>
        <v>0.09207191451657078</v>
      </c>
      <c r="R37" s="19">
        <v>39000</v>
      </c>
      <c r="S37" s="19">
        <v>1457</v>
      </c>
      <c r="T37" s="19"/>
      <c r="U37" s="19"/>
      <c r="V37" s="19"/>
      <c r="W37" s="19"/>
      <c r="X37" s="13">
        <f>$X$34/$R$34*R37</f>
        <v>5848.031297324583</v>
      </c>
      <c r="Y37" s="20">
        <f t="shared" si="3"/>
        <v>0.249143673472911</v>
      </c>
      <c r="Z37" s="19">
        <v>61694</v>
      </c>
      <c r="AA37" s="19">
        <v>114</v>
      </c>
      <c r="AB37" s="19"/>
      <c r="AC37" s="19"/>
      <c r="AD37" s="19"/>
      <c r="AE37" s="19"/>
      <c r="AF37" s="13">
        <f t="shared" si="79"/>
        <v>9380.988910915623</v>
      </c>
      <c r="AG37" s="20">
        <f t="shared" si="0"/>
        <v>0.012152236942456117</v>
      </c>
      <c r="AN37" s="13"/>
      <c r="AP37" s="19">
        <v>36370</v>
      </c>
      <c r="AQ37" s="19">
        <v>840</v>
      </c>
      <c r="AV37" s="13">
        <f>$AV$34/$AP$34*AP37</f>
        <v>4696.218569780854</v>
      </c>
      <c r="AW37" s="20">
        <f t="shared" si="4"/>
        <v>0.17886731367343453</v>
      </c>
      <c r="AX37" s="19">
        <v>139675</v>
      </c>
      <c r="AY37" s="19">
        <v>3050</v>
      </c>
      <c r="AZ37" s="2"/>
      <c r="BA37" s="2"/>
      <c r="BB37" s="2"/>
      <c r="BC37" s="2"/>
      <c r="BD37" s="13">
        <f t="shared" si="51"/>
        <v>14343.760581487342</v>
      </c>
      <c r="BE37" s="21">
        <f t="shared" si="11"/>
        <v>0.212636008714232</v>
      </c>
      <c r="BF37" s="19">
        <v>55963</v>
      </c>
      <c r="BG37" s="19">
        <v>306</v>
      </c>
      <c r="BH37" s="19">
        <v>2296</v>
      </c>
      <c r="BI37" s="19">
        <v>1987</v>
      </c>
      <c r="BJ37" s="19">
        <v>1817</v>
      </c>
      <c r="BK37" s="19">
        <v>1692</v>
      </c>
      <c r="BL37" s="13">
        <f>BH37+BI37+BJ37+BK37</f>
        <v>7792</v>
      </c>
      <c r="BM37" s="20">
        <f t="shared" si="44"/>
        <v>0.03927104722792608</v>
      </c>
      <c r="BN37" s="20"/>
      <c r="BO37" s="16">
        <v>1920</v>
      </c>
      <c r="BP37" s="3">
        <f t="shared" si="52"/>
        <v>1.9695664656904965</v>
      </c>
      <c r="BQ37" s="3">
        <f t="shared" si="12"/>
        <v>9.207191451657078</v>
      </c>
      <c r="BR37" s="3">
        <f t="shared" si="13"/>
        <v>24.9143673472911</v>
      </c>
      <c r="BS37" s="3">
        <f t="shared" si="14"/>
        <v>1.2152236942456116</v>
      </c>
      <c r="BT37" s="3"/>
      <c r="BU37" s="3">
        <f t="shared" si="16"/>
        <v>17.886731367343454</v>
      </c>
      <c r="BV37" s="3">
        <f t="shared" si="17"/>
        <v>21.2636008714232</v>
      </c>
      <c r="BW37" s="3">
        <f t="shared" si="49"/>
        <v>3.927104722792608</v>
      </c>
      <c r="BX37" s="16">
        <v>1920</v>
      </c>
      <c r="BY37" s="22">
        <v>4.4</v>
      </c>
      <c r="BZ37" s="22">
        <v>3.1</v>
      </c>
      <c r="CA37" s="22">
        <v>4</v>
      </c>
      <c r="CB37" s="22">
        <v>0.3</v>
      </c>
      <c r="CC37" s="22"/>
      <c r="CD37" s="22">
        <v>10</v>
      </c>
      <c r="CE37" s="22">
        <v>7</v>
      </c>
      <c r="CF37" s="22">
        <v>5.9</v>
      </c>
      <c r="CG37" s="16">
        <v>1920</v>
      </c>
      <c r="CH37" s="13">
        <f t="shared" si="58"/>
        <v>24.9143673472911</v>
      </c>
      <c r="CI37" s="13">
        <f t="shared" si="59"/>
        <v>7.9053440861489275</v>
      </c>
      <c r="CJ37" s="13">
        <f t="shared" si="60"/>
        <v>36.95534918994506</v>
      </c>
      <c r="CK37" s="13">
        <f t="shared" si="61"/>
        <v>100</v>
      </c>
      <c r="CL37" s="13"/>
      <c r="CM37" s="13"/>
      <c r="CN37" s="13">
        <f t="shared" si="64"/>
        <v>71.79283791562241</v>
      </c>
      <c r="CO37" s="13">
        <f t="shared" si="65"/>
        <v>85.34674220308932</v>
      </c>
      <c r="CP37" s="13">
        <f t="shared" si="66"/>
        <v>15.762409970324192</v>
      </c>
      <c r="CQ37" s="16">
        <v>1920</v>
      </c>
      <c r="CR37" s="13">
        <f t="shared" si="67"/>
        <v>10</v>
      </c>
      <c r="CS37" s="13">
        <f t="shared" si="68"/>
        <v>44.00000000000001</v>
      </c>
      <c r="CT37" s="13">
        <f t="shared" si="69"/>
        <v>31</v>
      </c>
      <c r="CU37" s="13">
        <f t="shared" si="70"/>
        <v>40</v>
      </c>
      <c r="CV37" s="13"/>
      <c r="CW37" s="13"/>
      <c r="CX37" s="13">
        <f t="shared" si="73"/>
        <v>100</v>
      </c>
      <c r="CY37" s="13">
        <f t="shared" si="74"/>
        <v>70</v>
      </c>
      <c r="CZ37" s="13">
        <f t="shared" si="75"/>
        <v>59.00000000000001</v>
      </c>
      <c r="DA37" s="16">
        <v>1920</v>
      </c>
      <c r="DB37" s="13">
        <f t="shared" si="50"/>
        <v>25.952672043074468</v>
      </c>
      <c r="DC37" s="13">
        <f>(CJ37+CT37)/2</f>
        <v>33.97767459497253</v>
      </c>
      <c r="DD37" s="13">
        <f>(CK37+CU37)/2</f>
        <v>70</v>
      </c>
      <c r="DE37" s="13"/>
      <c r="DF37" s="13"/>
      <c r="DG37" s="13">
        <f>(CN37+CX37)/2</f>
        <v>85.8964189578112</v>
      </c>
      <c r="DH37" s="13">
        <f t="shared" si="37"/>
        <v>77.67337110154466</v>
      </c>
      <c r="DI37" s="13">
        <f t="shared" si="48"/>
        <v>37.3812049851621</v>
      </c>
    </row>
    <row r="38" spans="1:113" ht="15">
      <c r="A38" s="16">
        <v>1921</v>
      </c>
      <c r="B38" s="19">
        <v>108538</v>
      </c>
      <c r="C38" s="19">
        <v>387</v>
      </c>
      <c r="H38">
        <f>$H$37/$B$37*B38</f>
        <v>17754.757798630486</v>
      </c>
      <c r="I38" s="20">
        <f t="shared" si="53"/>
        <v>0.021796974331570507</v>
      </c>
      <c r="J38" s="19">
        <v>47168</v>
      </c>
      <c r="K38" s="19">
        <v>448</v>
      </c>
      <c r="L38" s="19">
        <v>1651</v>
      </c>
      <c r="M38" s="19">
        <v>1513</v>
      </c>
      <c r="N38" s="19">
        <v>1436</v>
      </c>
      <c r="O38" s="19">
        <v>1423</v>
      </c>
      <c r="P38" s="13">
        <f>L38+M38+N38+O38+231</f>
        <v>6254</v>
      </c>
      <c r="Q38" s="20">
        <f t="shared" si="2"/>
        <v>0.07163415414134953</v>
      </c>
      <c r="R38" s="19">
        <v>39240</v>
      </c>
      <c r="S38" s="19">
        <v>547</v>
      </c>
      <c r="T38" s="19">
        <v>1410</v>
      </c>
      <c r="U38" s="19">
        <v>1235</v>
      </c>
      <c r="V38" s="19">
        <v>1256</v>
      </c>
      <c r="W38" s="19">
        <v>1277</v>
      </c>
      <c r="X38" s="13">
        <f>T38+U38+V38+W38</f>
        <v>5178</v>
      </c>
      <c r="Y38" s="20">
        <f t="shared" si="3"/>
        <v>0.10563924295094632</v>
      </c>
      <c r="Z38" s="19">
        <v>62473</v>
      </c>
      <c r="AA38" s="19">
        <v>114</v>
      </c>
      <c r="AB38" s="19"/>
      <c r="AC38" s="19"/>
      <c r="AD38" s="19"/>
      <c r="AE38" s="19"/>
      <c r="AF38" s="13">
        <f t="shared" si="79"/>
        <v>9499.441116342461</v>
      </c>
      <c r="AG38" s="20">
        <f t="shared" si="0"/>
        <v>0.012000705999838131</v>
      </c>
      <c r="AN38" s="13"/>
      <c r="AP38" s="19">
        <v>37974</v>
      </c>
      <c r="AQ38" s="19">
        <v>290</v>
      </c>
      <c r="AR38" s="19">
        <v>1627</v>
      </c>
      <c r="AS38" s="19">
        <v>1307</v>
      </c>
      <c r="AT38" s="19">
        <v>1206</v>
      </c>
      <c r="AU38" s="19">
        <v>1093</v>
      </c>
      <c r="AV38" s="13">
        <f>AR38+AS38+AT38+AU38</f>
        <v>5233</v>
      </c>
      <c r="AW38" s="20">
        <f t="shared" si="4"/>
        <v>0.05541754251863176</v>
      </c>
      <c r="AX38" s="19">
        <v>136876</v>
      </c>
      <c r="AY38" s="19">
        <v>5500</v>
      </c>
      <c r="AZ38" s="2"/>
      <c r="BA38" s="2"/>
      <c r="BB38" s="2"/>
      <c r="BC38" s="2"/>
      <c r="BD38" s="13">
        <f t="shared" si="51"/>
        <v>14056.320553797468</v>
      </c>
      <c r="BE38" s="21">
        <f t="shared" si="11"/>
        <v>0.39128305156032567</v>
      </c>
      <c r="BF38" s="19">
        <v>56666</v>
      </c>
      <c r="BG38" s="19">
        <v>306</v>
      </c>
      <c r="BH38" s="19"/>
      <c r="BI38" s="19"/>
      <c r="BJ38" s="19"/>
      <c r="BK38" s="19"/>
      <c r="BL38" s="13">
        <f>$BL$37/$BF$37*BF38</f>
        <v>7889.88210067366</v>
      </c>
      <c r="BM38" s="20">
        <f t="shared" si="44"/>
        <v>0.0387838495044017</v>
      </c>
      <c r="BN38" s="20"/>
      <c r="BO38" s="16">
        <v>1921</v>
      </c>
      <c r="BP38" s="3"/>
      <c r="BQ38" s="3"/>
      <c r="BR38" s="3"/>
      <c r="BS38" s="3"/>
      <c r="BT38" s="3"/>
      <c r="BU38" s="3"/>
      <c r="BV38" s="3"/>
      <c r="BW38" s="3"/>
      <c r="BX38" s="16">
        <v>1921</v>
      </c>
      <c r="BY38" s="22"/>
      <c r="BZ38" s="22"/>
      <c r="CA38" s="22"/>
      <c r="CB38" s="22"/>
      <c r="CC38" s="22"/>
      <c r="CD38" s="22"/>
      <c r="CE38" s="22"/>
      <c r="CF38" s="22"/>
      <c r="CG38" s="16">
        <v>1921</v>
      </c>
      <c r="CH38" s="13"/>
      <c r="CI38" s="13"/>
      <c r="CJ38" s="13"/>
      <c r="CK38" s="13"/>
      <c r="CL38" s="13"/>
      <c r="CM38" s="13"/>
      <c r="CN38" s="13"/>
      <c r="CO38" s="13"/>
      <c r="CP38" s="13"/>
      <c r="CQ38" s="16">
        <v>1921</v>
      </c>
      <c r="CR38" s="13"/>
      <c r="CS38" s="13"/>
      <c r="CT38" s="13"/>
      <c r="CU38" s="13"/>
      <c r="CV38" s="13"/>
      <c r="CW38" s="13"/>
      <c r="CX38" s="13"/>
      <c r="CY38" s="13"/>
      <c r="CZ38" s="13"/>
      <c r="DA38" s="16"/>
      <c r="DB38" s="13"/>
      <c r="DC38" s="13"/>
      <c r="DD38" s="13"/>
      <c r="DE38" s="13"/>
      <c r="DF38" s="13"/>
      <c r="DG38" s="13"/>
      <c r="DH38" s="13"/>
      <c r="DI38" s="13"/>
    </row>
    <row r="39" spans="1:113" ht="15">
      <c r="A39" s="16">
        <v>1922</v>
      </c>
      <c r="B39" s="19">
        <v>110049</v>
      </c>
      <c r="C39" s="19">
        <v>270</v>
      </c>
      <c r="H39">
        <f aca="true" t="shared" si="80" ref="H39:H46">$H$37/$B$37*B39</f>
        <v>18001.928734466142</v>
      </c>
      <c r="I39" s="20">
        <f t="shared" si="53"/>
        <v>0.014998392893482756</v>
      </c>
      <c r="J39" s="19">
        <v>44372</v>
      </c>
      <c r="K39" s="19">
        <v>368</v>
      </c>
      <c r="P39" s="13">
        <f>$P$38/$J$38*J39</f>
        <v>5883.278663500679</v>
      </c>
      <c r="Q39" s="20">
        <f t="shared" si="2"/>
        <v>0.06255015630706705</v>
      </c>
      <c r="R39" s="19">
        <v>39420</v>
      </c>
      <c r="S39" s="19">
        <v>545</v>
      </c>
      <c r="T39" s="19"/>
      <c r="U39" s="19"/>
      <c r="V39" s="19"/>
      <c r="W39" s="19"/>
      <c r="X39" s="13">
        <f>$X$38/$R$38*R39</f>
        <v>5201.7522935779825</v>
      </c>
      <c r="Y39" s="20">
        <f t="shared" si="3"/>
        <v>0.10477238615780496</v>
      </c>
      <c r="Z39" s="19">
        <v>61185</v>
      </c>
      <c r="AA39" s="19">
        <v>114</v>
      </c>
      <c r="AB39" s="19"/>
      <c r="AC39" s="19"/>
      <c r="AD39" s="19"/>
      <c r="AE39" s="19"/>
      <c r="AF39" s="13">
        <f t="shared" si="79"/>
        <v>9303.592027010283</v>
      </c>
      <c r="AG39" s="20">
        <f t="shared" si="0"/>
        <v>0.012253331795830474</v>
      </c>
      <c r="AN39" s="13"/>
      <c r="AP39" s="19">
        <v>38200</v>
      </c>
      <c r="AQ39" s="19">
        <v>291</v>
      </c>
      <c r="AV39" s="13">
        <f>$AV$38/$AP$38*AP39</f>
        <v>5264.143887923316</v>
      </c>
      <c r="AW39" s="20">
        <f t="shared" si="4"/>
        <v>0.05527964398305958</v>
      </c>
      <c r="AX39" s="19">
        <v>136508</v>
      </c>
      <c r="AY39" s="19">
        <v>3600</v>
      </c>
      <c r="AZ39" s="2"/>
      <c r="BA39" s="2"/>
      <c r="BB39" s="2"/>
      <c r="BC39" s="2"/>
      <c r="BD39" s="13">
        <f t="shared" si="51"/>
        <v>14018.529224683545</v>
      </c>
      <c r="BE39" s="21">
        <f t="shared" si="11"/>
        <v>0.25680297428500504</v>
      </c>
      <c r="BF39" s="19">
        <v>57390</v>
      </c>
      <c r="BG39" s="19">
        <v>306</v>
      </c>
      <c r="BH39" s="19"/>
      <c r="BI39" s="19"/>
      <c r="BJ39" s="19"/>
      <c r="BK39" s="19"/>
      <c r="BL39" s="13">
        <f aca="true" t="shared" si="81" ref="BL39:BL46">$BL$37/$BF$37*BF39</f>
        <v>7990.688133230885</v>
      </c>
      <c r="BM39" s="20">
        <f t="shared" si="44"/>
        <v>0.038294574246670626</v>
      </c>
      <c r="BN39" s="20"/>
      <c r="BO39" s="16">
        <v>1922</v>
      </c>
      <c r="BP39" s="3">
        <f t="shared" si="52"/>
        <v>1.4998392893482755</v>
      </c>
      <c r="BQ39" s="3">
        <f t="shared" si="12"/>
        <v>6.255015630706705</v>
      </c>
      <c r="BR39" s="3">
        <f t="shared" si="13"/>
        <v>10.477238615780497</v>
      </c>
      <c r="BS39" s="3">
        <f t="shared" si="14"/>
        <v>1.2253331795830473</v>
      </c>
      <c r="BT39" s="3"/>
      <c r="BU39" s="3">
        <f t="shared" si="16"/>
        <v>5.527964398305958</v>
      </c>
      <c r="BV39" s="3">
        <f t="shared" si="17"/>
        <v>25.680297428500502</v>
      </c>
      <c r="BW39" s="3">
        <f t="shared" si="49"/>
        <v>3.8294574246670625</v>
      </c>
      <c r="BX39" s="16">
        <v>1922</v>
      </c>
      <c r="BY39" s="22">
        <v>1.3</v>
      </c>
      <c r="BZ39" s="22">
        <v>2.7</v>
      </c>
      <c r="CA39" s="22">
        <v>4.2</v>
      </c>
      <c r="CB39" s="22">
        <v>0.2</v>
      </c>
      <c r="CC39" s="22"/>
      <c r="CD39" s="22">
        <v>2.2</v>
      </c>
      <c r="CE39" s="22">
        <v>9.8</v>
      </c>
      <c r="CF39" s="22">
        <v>4.5</v>
      </c>
      <c r="CG39" s="16">
        <v>1922</v>
      </c>
      <c r="CH39" s="13">
        <f t="shared" si="58"/>
        <v>25.680297428500502</v>
      </c>
      <c r="CI39" s="13">
        <f t="shared" si="59"/>
        <v>5.8404280305715</v>
      </c>
      <c r="CJ39" s="13">
        <f t="shared" si="60"/>
        <v>24.357255394420648</v>
      </c>
      <c r="CK39" s="13">
        <f t="shared" si="61"/>
        <v>40.79874325813941</v>
      </c>
      <c r="CL39" s="13"/>
      <c r="CM39" s="13"/>
      <c r="CN39" s="13">
        <f t="shared" si="64"/>
        <v>21.526091797406185</v>
      </c>
      <c r="CO39" s="13">
        <f t="shared" si="65"/>
        <v>100</v>
      </c>
      <c r="CP39" s="13">
        <f t="shared" si="66"/>
        <v>14.912044672882391</v>
      </c>
      <c r="CQ39" s="16">
        <v>1922</v>
      </c>
      <c r="CR39" s="13">
        <f t="shared" si="67"/>
        <v>9.8</v>
      </c>
      <c r="CS39" s="13">
        <f t="shared" si="68"/>
        <v>13.26530612244898</v>
      </c>
      <c r="CT39" s="13">
        <f t="shared" si="69"/>
        <v>27.55102040816326</v>
      </c>
      <c r="CU39" s="13">
        <f t="shared" si="70"/>
        <v>42.857142857142854</v>
      </c>
      <c r="CV39" s="13"/>
      <c r="CW39" s="13"/>
      <c r="CX39" s="13">
        <f t="shared" si="73"/>
        <v>22.448979591836736</v>
      </c>
      <c r="CY39" s="13">
        <f t="shared" si="74"/>
        <v>100</v>
      </c>
      <c r="CZ39" s="13">
        <f t="shared" si="75"/>
        <v>45.91836734693877</v>
      </c>
      <c r="DA39" s="16">
        <v>1922</v>
      </c>
      <c r="DB39" s="13">
        <f t="shared" si="50"/>
        <v>9.552867076510239</v>
      </c>
      <c r="DC39" s="13">
        <f>(CJ39+CT39)/2</f>
        <v>25.954137901291954</v>
      </c>
      <c r="DD39" s="13">
        <f>(CK39+CU39)/2</f>
        <v>41.827943057641136</v>
      </c>
      <c r="DE39" s="13"/>
      <c r="DF39" s="13"/>
      <c r="DG39" s="13">
        <f>(CN39+CX39)/2</f>
        <v>21.98753569462146</v>
      </c>
      <c r="DH39" s="13">
        <f t="shared" si="37"/>
        <v>100</v>
      </c>
      <c r="DI39" s="13">
        <f t="shared" si="48"/>
        <v>30.415206009910584</v>
      </c>
    </row>
    <row r="40" spans="1:113" ht="15">
      <c r="A40" s="16">
        <v>1923</v>
      </c>
      <c r="B40" s="19">
        <v>111947</v>
      </c>
      <c r="C40" s="19">
        <v>247</v>
      </c>
      <c r="H40">
        <f t="shared" si="80"/>
        <v>18312.405528785188</v>
      </c>
      <c r="I40" s="20">
        <f t="shared" si="53"/>
        <v>0.01348812419055169</v>
      </c>
      <c r="J40" s="19">
        <v>44596</v>
      </c>
      <c r="K40" s="19">
        <v>337</v>
      </c>
      <c r="P40" s="13">
        <f aca="true" t="shared" si="82" ref="P40:P47">$P$38/$J$38*J40</f>
        <v>5912.978799185889</v>
      </c>
      <c r="Q40" s="20">
        <f t="shared" si="2"/>
        <v>0.056993270472473</v>
      </c>
      <c r="R40" s="19">
        <v>39880</v>
      </c>
      <c r="S40" s="19">
        <v>511</v>
      </c>
      <c r="T40" s="19"/>
      <c r="U40" s="19"/>
      <c r="V40" s="19"/>
      <c r="W40" s="19"/>
      <c r="X40" s="13">
        <f aca="true" t="shared" si="83" ref="X40:X47">$X$38/$R$38*R40</f>
        <v>5262.45259938838</v>
      </c>
      <c r="Y40" s="20">
        <f t="shared" si="3"/>
        <v>0.09710301239756347</v>
      </c>
      <c r="Z40" s="19">
        <v>61577</v>
      </c>
      <c r="AA40" s="19">
        <v>114</v>
      </c>
      <c r="AB40" s="19"/>
      <c r="AC40" s="19"/>
      <c r="AD40" s="19"/>
      <c r="AE40" s="19"/>
      <c r="AF40" s="13">
        <f t="shared" si="79"/>
        <v>9363.198271589641</v>
      </c>
      <c r="AG40" s="20">
        <f t="shared" si="0"/>
        <v>0.012175326922842743</v>
      </c>
      <c r="AN40" s="13"/>
      <c r="AP40" s="19">
        <v>38500</v>
      </c>
      <c r="AQ40" s="19">
        <v>311</v>
      </c>
      <c r="AV40" s="13">
        <f aca="true" t="shared" si="84" ref="AV40:AV47">$AV$38/$AP$38*AP40</f>
        <v>5305.48533206931</v>
      </c>
      <c r="AW40" s="20">
        <f t="shared" si="4"/>
        <v>0.05861857691324537</v>
      </c>
      <c r="AX40" s="19">
        <v>136102</v>
      </c>
      <c r="AY40" s="19">
        <v>2100</v>
      </c>
      <c r="AZ40" s="2"/>
      <c r="BA40" s="2"/>
      <c r="BB40" s="2"/>
      <c r="BC40" s="2"/>
      <c r="BD40" s="13">
        <f t="shared" si="51"/>
        <v>13976.835530063292</v>
      </c>
      <c r="BE40" s="21">
        <f t="shared" si="11"/>
        <v>0.15024860208757787</v>
      </c>
      <c r="BF40" s="19">
        <v>58119</v>
      </c>
      <c r="BG40" s="19">
        <v>306</v>
      </c>
      <c r="BH40" s="19"/>
      <c r="BI40" s="19"/>
      <c r="BJ40" s="19"/>
      <c r="BK40" s="19"/>
      <c r="BL40" s="13">
        <f t="shared" si="81"/>
        <v>8092.190340046102</v>
      </c>
      <c r="BM40" s="20">
        <f t="shared" si="44"/>
        <v>0.03781423658384396</v>
      </c>
      <c r="BN40" s="20"/>
      <c r="BO40" s="16">
        <v>1923</v>
      </c>
      <c r="BP40" s="3"/>
      <c r="BQ40" s="3"/>
      <c r="BR40" s="3"/>
      <c r="BS40" s="3"/>
      <c r="BT40" s="3"/>
      <c r="BU40" s="3"/>
      <c r="BV40" s="3"/>
      <c r="BW40" s="3"/>
      <c r="BX40" s="16">
        <v>1923</v>
      </c>
      <c r="BY40" s="22"/>
      <c r="BZ40" s="22"/>
      <c r="CA40" s="22"/>
      <c r="CB40" s="22"/>
      <c r="CC40" s="22"/>
      <c r="CD40" s="22"/>
      <c r="CE40" s="22"/>
      <c r="CF40" s="22"/>
      <c r="CG40" s="16">
        <v>1923</v>
      </c>
      <c r="CH40" s="13"/>
      <c r="CI40" s="13"/>
      <c r="CJ40" s="13"/>
      <c r="CK40" s="13"/>
      <c r="CL40" s="13"/>
      <c r="CM40" s="13"/>
      <c r="CN40" s="13"/>
      <c r="CO40" s="13"/>
      <c r="CP40" s="13"/>
      <c r="CQ40" s="16">
        <v>1923</v>
      </c>
      <c r="CR40" s="13"/>
      <c r="CS40" s="13"/>
      <c r="CT40" s="13"/>
      <c r="CU40" s="13"/>
      <c r="CV40" s="13"/>
      <c r="CW40" s="13"/>
      <c r="CX40" s="13"/>
      <c r="CY40" s="13"/>
      <c r="CZ40" s="13"/>
      <c r="DA40" s="16"/>
      <c r="DB40" s="13"/>
      <c r="DC40" s="13"/>
      <c r="DD40" s="13"/>
      <c r="DE40" s="13"/>
      <c r="DF40" s="13"/>
      <c r="DG40" s="13"/>
      <c r="DH40" s="13"/>
      <c r="DI40" s="13"/>
    </row>
    <row r="41" spans="1:113" ht="15">
      <c r="A41" s="16">
        <v>1924</v>
      </c>
      <c r="B41" s="19">
        <v>114109</v>
      </c>
      <c r="C41" s="19">
        <v>261</v>
      </c>
      <c r="H41">
        <f t="shared" si="80"/>
        <v>18666.067714937864</v>
      </c>
      <c r="I41" s="20">
        <f t="shared" si="53"/>
        <v>0.013982591512358542</v>
      </c>
      <c r="J41" s="19">
        <v>44915</v>
      </c>
      <c r="K41" s="19">
        <v>337</v>
      </c>
      <c r="P41" s="13">
        <f t="shared" si="82"/>
        <v>5955.274974559024</v>
      </c>
      <c r="Q41" s="20">
        <f t="shared" si="2"/>
        <v>0.05658848691952368</v>
      </c>
      <c r="R41" s="19">
        <v>40310</v>
      </c>
      <c r="S41" s="19">
        <v>479</v>
      </c>
      <c r="T41" s="19"/>
      <c r="U41" s="19"/>
      <c r="V41" s="19"/>
      <c r="W41" s="19"/>
      <c r="X41" s="13">
        <f t="shared" si="83"/>
        <v>5319.194189602447</v>
      </c>
      <c r="Y41" s="20">
        <f t="shared" si="3"/>
        <v>0.09005123387604695</v>
      </c>
      <c r="Z41" s="19">
        <v>61953</v>
      </c>
      <c r="AA41" s="19">
        <v>114</v>
      </c>
      <c r="AB41" s="19"/>
      <c r="AC41" s="19"/>
      <c r="AD41" s="19"/>
      <c r="AE41" s="19"/>
      <c r="AF41" s="13">
        <f t="shared" si="79"/>
        <v>9420.371608226986</v>
      </c>
      <c r="AG41" s="20">
        <f t="shared" si="0"/>
        <v>0.012101433440315845</v>
      </c>
      <c r="AN41" s="13"/>
      <c r="AP41" s="19">
        <v>38780</v>
      </c>
      <c r="AQ41" s="19">
        <v>380</v>
      </c>
      <c r="AV41" s="13">
        <f t="shared" si="84"/>
        <v>5344.070679938905</v>
      </c>
      <c r="AW41" s="20">
        <f t="shared" si="4"/>
        <v>0.07110684396942599</v>
      </c>
      <c r="AX41" s="19">
        <v>137674</v>
      </c>
      <c r="AY41" s="19">
        <v>562</v>
      </c>
      <c r="AZ41" s="2"/>
      <c r="BA41" s="2"/>
      <c r="BB41" s="2"/>
      <c r="BC41" s="2"/>
      <c r="BD41" s="13">
        <f t="shared" si="51"/>
        <v>14138.27022943038</v>
      </c>
      <c r="BE41" s="21">
        <f t="shared" si="11"/>
        <v>0.03975026583026646</v>
      </c>
      <c r="BF41" s="19">
        <v>58876</v>
      </c>
      <c r="BG41" s="19">
        <v>306</v>
      </c>
      <c r="BH41" s="19"/>
      <c r="BI41" s="19"/>
      <c r="BJ41" s="19"/>
      <c r="BK41" s="19"/>
      <c r="BL41" s="13">
        <f t="shared" si="81"/>
        <v>8197.591122706073</v>
      </c>
      <c r="BM41" s="20">
        <f t="shared" si="44"/>
        <v>0.037328038861614704</v>
      </c>
      <c r="BN41" s="20"/>
      <c r="BO41" s="16">
        <v>1924</v>
      </c>
      <c r="BP41" s="3">
        <f t="shared" si="52"/>
        <v>1.3982591512358542</v>
      </c>
      <c r="BQ41" s="3">
        <f t="shared" si="12"/>
        <v>5.658848691952368</v>
      </c>
      <c r="BR41" s="3">
        <f t="shared" si="13"/>
        <v>9.005123387604694</v>
      </c>
      <c r="BS41" s="3">
        <f t="shared" si="14"/>
        <v>1.2101433440315845</v>
      </c>
      <c r="BT41" s="3"/>
      <c r="BU41" s="3">
        <f t="shared" si="16"/>
        <v>7.110684396942599</v>
      </c>
      <c r="BV41" s="3">
        <f t="shared" si="17"/>
        <v>3.975026583026646</v>
      </c>
      <c r="BW41" s="3">
        <f t="shared" si="49"/>
        <v>3.7328038861614705</v>
      </c>
      <c r="BX41" s="16">
        <v>1924</v>
      </c>
      <c r="BY41" s="22">
        <v>0.8</v>
      </c>
      <c r="BZ41" s="22">
        <v>2.4</v>
      </c>
      <c r="CA41" s="22">
        <v>2.9</v>
      </c>
      <c r="CB41" s="22">
        <v>0.8</v>
      </c>
      <c r="CC41" s="22"/>
      <c r="CD41" s="22">
        <v>2.7</v>
      </c>
      <c r="CE41" s="22">
        <v>9.3</v>
      </c>
      <c r="CF41" s="22">
        <v>3.1</v>
      </c>
      <c r="CG41" s="16">
        <v>1924</v>
      </c>
      <c r="CH41" s="13">
        <f t="shared" si="58"/>
        <v>9.005123387604694</v>
      </c>
      <c r="CI41" s="13">
        <f t="shared" si="59"/>
        <v>15.527373596685191</v>
      </c>
      <c r="CJ41" s="13">
        <f t="shared" si="60"/>
        <v>62.84032376215543</v>
      </c>
      <c r="CK41" s="13">
        <f t="shared" si="61"/>
        <v>100</v>
      </c>
      <c r="CL41" s="13"/>
      <c r="CM41" s="13"/>
      <c r="CN41" s="13">
        <f t="shared" si="64"/>
        <v>78.96265371255502</v>
      </c>
      <c r="CO41" s="13">
        <f t="shared" si="65"/>
        <v>44.14183361993864</v>
      </c>
      <c r="CP41" s="13">
        <f t="shared" si="66"/>
        <v>41.45200154946875</v>
      </c>
      <c r="CQ41" s="16">
        <v>1924</v>
      </c>
      <c r="CR41" s="13">
        <f t="shared" si="67"/>
        <v>9.3</v>
      </c>
      <c r="CS41" s="13">
        <f t="shared" si="68"/>
        <v>8.602150537634408</v>
      </c>
      <c r="CT41" s="13">
        <f t="shared" si="69"/>
        <v>25.806451612903224</v>
      </c>
      <c r="CU41" s="13">
        <f t="shared" si="70"/>
        <v>31.182795698924725</v>
      </c>
      <c r="CV41" s="13"/>
      <c r="CW41" s="13"/>
      <c r="CX41" s="13">
        <f t="shared" si="73"/>
        <v>29.03225806451613</v>
      </c>
      <c r="CY41" s="13">
        <f t="shared" si="74"/>
        <v>100</v>
      </c>
      <c r="CZ41" s="13">
        <f t="shared" si="75"/>
        <v>33.33333333333333</v>
      </c>
      <c r="DA41" s="16">
        <v>1924</v>
      </c>
      <c r="DB41" s="13">
        <f t="shared" si="50"/>
        <v>12.0647620671598</v>
      </c>
      <c r="DC41" s="13">
        <f>(CJ41+CT41)/2</f>
        <v>44.323387687529326</v>
      </c>
      <c r="DD41" s="13">
        <f>(CK41+CU41)/2</f>
        <v>65.59139784946237</v>
      </c>
      <c r="DE41" s="13"/>
      <c r="DF41" s="13"/>
      <c r="DG41" s="13">
        <f>(CN41+CX41)/2</f>
        <v>53.997455888535576</v>
      </c>
      <c r="DH41" s="13">
        <f t="shared" si="37"/>
        <v>72.07091680996932</v>
      </c>
      <c r="DI41" s="13">
        <f t="shared" si="48"/>
        <v>37.39266744140104</v>
      </c>
    </row>
    <row r="42" spans="1:113" ht="15">
      <c r="A42" s="16">
        <v>1925</v>
      </c>
      <c r="B42" s="19">
        <v>115829</v>
      </c>
      <c r="C42" s="19">
        <v>252</v>
      </c>
      <c r="H42">
        <f t="shared" si="80"/>
        <v>18947.427085975145</v>
      </c>
      <c r="I42" s="20">
        <f t="shared" si="53"/>
        <v>0.013299958820611057</v>
      </c>
      <c r="J42" s="19">
        <v>45059</v>
      </c>
      <c r="K42" s="19">
        <v>342</v>
      </c>
      <c r="P42" s="13">
        <f t="shared" si="82"/>
        <v>5974.367918928087</v>
      </c>
      <c r="Q42" s="20">
        <f t="shared" si="2"/>
        <v>0.05724454948890412</v>
      </c>
      <c r="R42" s="19">
        <v>40610</v>
      </c>
      <c r="S42" s="19">
        <v>475</v>
      </c>
      <c r="T42" s="19"/>
      <c r="U42" s="19"/>
      <c r="V42" s="19"/>
      <c r="W42" s="19"/>
      <c r="X42" s="13">
        <f t="shared" si="83"/>
        <v>5358.78134556575</v>
      </c>
      <c r="Y42" s="20">
        <f t="shared" si="3"/>
        <v>0.08863955615450703</v>
      </c>
      <c r="Z42" s="19">
        <v>62411</v>
      </c>
      <c r="AA42" s="19">
        <v>114</v>
      </c>
      <c r="AB42" s="19">
        <v>3065</v>
      </c>
      <c r="AC42" s="19">
        <v>2468</v>
      </c>
      <c r="AD42" s="19">
        <v>2027</v>
      </c>
      <c r="AE42" s="19">
        <v>1965</v>
      </c>
      <c r="AF42" s="13">
        <f>AB42+AC42+AD42+AE42</f>
        <v>9525</v>
      </c>
      <c r="AG42" s="20">
        <f t="shared" si="0"/>
        <v>0.011968503937007874</v>
      </c>
      <c r="AN42" s="13"/>
      <c r="AP42" s="19">
        <v>39110</v>
      </c>
      <c r="AQ42" s="19">
        <v>299</v>
      </c>
      <c r="AV42" s="13">
        <f t="shared" si="84"/>
        <v>5389.546268499499</v>
      </c>
      <c r="AW42" s="20">
        <f t="shared" si="4"/>
        <v>0.05547776846217603</v>
      </c>
      <c r="AX42" s="19">
        <v>140619</v>
      </c>
      <c r="AY42" s="19">
        <v>562</v>
      </c>
      <c r="AZ42" s="2"/>
      <c r="BA42" s="2"/>
      <c r="BB42" s="2"/>
      <c r="BC42" s="2"/>
      <c r="BD42" s="13">
        <f t="shared" si="51"/>
        <v>14440.703556170885</v>
      </c>
      <c r="BE42" s="21">
        <f t="shared" si="11"/>
        <v>0.03891777141009469</v>
      </c>
      <c r="BF42" s="19">
        <v>59737</v>
      </c>
      <c r="BG42" s="19">
        <v>306</v>
      </c>
      <c r="BH42" s="19"/>
      <c r="BI42" s="19"/>
      <c r="BJ42" s="19"/>
      <c r="BK42" s="19"/>
      <c r="BL42" s="13">
        <f t="shared" si="81"/>
        <v>8317.472329932278</v>
      </c>
      <c r="BM42" s="20">
        <f t="shared" si="44"/>
        <v>0.036790023201975774</v>
      </c>
      <c r="BN42" s="20"/>
      <c r="BO42" s="16">
        <v>1925</v>
      </c>
      <c r="BP42" s="3"/>
      <c r="BQ42" s="3"/>
      <c r="BR42" s="3"/>
      <c r="BS42" s="3"/>
      <c r="BT42" s="3"/>
      <c r="BU42" s="3"/>
      <c r="BV42" s="3"/>
      <c r="BW42" s="3"/>
      <c r="BX42" s="16">
        <v>1925</v>
      </c>
      <c r="BY42" s="22"/>
      <c r="BZ42" s="22"/>
      <c r="CA42" s="22"/>
      <c r="CB42" s="22"/>
      <c r="CC42" s="22"/>
      <c r="CD42" s="22"/>
      <c r="CE42" s="22"/>
      <c r="CF42" s="22"/>
      <c r="CG42" s="16">
        <v>1925</v>
      </c>
      <c r="CH42" s="13"/>
      <c r="CI42" s="13"/>
      <c r="CJ42" s="13"/>
      <c r="CK42" s="13"/>
      <c r="CL42" s="13"/>
      <c r="CM42" s="13"/>
      <c r="CN42" s="13"/>
      <c r="CO42" s="13"/>
      <c r="CP42" s="13"/>
      <c r="CQ42" s="16">
        <v>1925</v>
      </c>
      <c r="CR42" s="13"/>
      <c r="CS42" s="13"/>
      <c r="CT42" s="13"/>
      <c r="CU42" s="13"/>
      <c r="CV42" s="13"/>
      <c r="CW42" s="13"/>
      <c r="CX42" s="13"/>
      <c r="CY42" s="13"/>
      <c r="CZ42" s="13"/>
      <c r="DA42" s="16"/>
      <c r="DB42" s="13"/>
      <c r="DC42" s="13"/>
      <c r="DD42" s="13"/>
      <c r="DE42" s="13"/>
      <c r="DF42" s="13"/>
      <c r="DG42" s="13"/>
      <c r="DH42" s="13"/>
      <c r="DI42" s="13"/>
    </row>
    <row r="43" spans="1:113" ht="15">
      <c r="A43" s="16">
        <v>1926</v>
      </c>
      <c r="B43" s="19">
        <v>117397</v>
      </c>
      <c r="C43" s="19">
        <v>247</v>
      </c>
      <c r="H43">
        <f t="shared" si="80"/>
        <v>19203.922140502156</v>
      </c>
      <c r="I43" s="20">
        <f t="shared" si="53"/>
        <v>0.012861955916758434</v>
      </c>
      <c r="J43" s="19">
        <v>45232</v>
      </c>
      <c r="K43" s="19">
        <v>341</v>
      </c>
      <c r="P43" s="13">
        <f t="shared" si="82"/>
        <v>5997.305970149254</v>
      </c>
      <c r="Q43" s="20">
        <f t="shared" si="2"/>
        <v>0.05685886324581062</v>
      </c>
      <c r="R43" s="19">
        <v>40870</v>
      </c>
      <c r="S43" s="19">
        <v>471</v>
      </c>
      <c r="T43" s="19"/>
      <c r="U43" s="19"/>
      <c r="V43" s="19"/>
      <c r="W43" s="19"/>
      <c r="X43" s="13">
        <f t="shared" si="83"/>
        <v>5393.090214067279</v>
      </c>
      <c r="Y43" s="20">
        <f t="shared" si="3"/>
        <v>0.08733397390079785</v>
      </c>
      <c r="Z43" s="19">
        <v>62866</v>
      </c>
      <c r="AA43" s="19">
        <v>114</v>
      </c>
      <c r="AB43" s="19"/>
      <c r="AC43" s="19"/>
      <c r="AD43" s="19"/>
      <c r="AE43" s="19"/>
      <c r="AF43" s="13">
        <f>$AF$42/$Z$42*Z43</f>
        <v>9594.440883818557</v>
      </c>
      <c r="AG43" s="20">
        <f t="shared" si="0"/>
        <v>0.011881880495221557</v>
      </c>
      <c r="AN43" s="13"/>
      <c r="AP43" s="19">
        <v>39460</v>
      </c>
      <c r="AQ43" s="19">
        <v>317</v>
      </c>
      <c r="AV43" s="13">
        <f t="shared" si="84"/>
        <v>5437.777953336493</v>
      </c>
      <c r="AW43" s="20">
        <f t="shared" si="4"/>
        <v>0.058295870614852204</v>
      </c>
      <c r="AX43" s="19">
        <v>143760</v>
      </c>
      <c r="AY43" s="19">
        <v>562</v>
      </c>
      <c r="AZ43" s="24">
        <v>6712</v>
      </c>
      <c r="BA43" s="24">
        <v>5490</v>
      </c>
      <c r="BB43" s="24">
        <v>4297</v>
      </c>
      <c r="BC43" s="24">
        <v>3994</v>
      </c>
      <c r="BD43" s="15">
        <f>AZ43+BA43+BB43+BC43</f>
        <v>20493</v>
      </c>
      <c r="BE43" s="21">
        <f t="shared" si="11"/>
        <v>0.027423998438491193</v>
      </c>
      <c r="BF43" s="19">
        <v>60741</v>
      </c>
      <c r="BG43" s="19">
        <v>302</v>
      </c>
      <c r="BH43" s="19"/>
      <c r="BI43" s="19"/>
      <c r="BJ43" s="19"/>
      <c r="BK43" s="19"/>
      <c r="BL43" s="13">
        <f t="shared" si="81"/>
        <v>8457.264120937049</v>
      </c>
      <c r="BM43" s="20">
        <f t="shared" si="44"/>
        <v>0.03570894744227746</v>
      </c>
      <c r="BN43" s="20"/>
      <c r="BO43" s="16">
        <v>1926</v>
      </c>
      <c r="BP43" s="3">
        <f t="shared" si="52"/>
        <v>1.2861955916758434</v>
      </c>
      <c r="BQ43" s="3">
        <f t="shared" si="12"/>
        <v>5.685886324581062</v>
      </c>
      <c r="BR43" s="3">
        <f t="shared" si="13"/>
        <v>8.733397390079785</v>
      </c>
      <c r="BS43" s="3">
        <f t="shared" si="14"/>
        <v>1.1881880495221557</v>
      </c>
      <c r="BT43" s="3"/>
      <c r="BU43" s="3">
        <f t="shared" si="16"/>
        <v>5.8295870614852205</v>
      </c>
      <c r="BV43" s="3">
        <f t="shared" si="17"/>
        <v>2.7423998438491193</v>
      </c>
      <c r="BW43" s="3">
        <f t="shared" si="49"/>
        <v>3.570894744227746</v>
      </c>
      <c r="BX43" s="16">
        <v>1926</v>
      </c>
      <c r="BY43" s="22">
        <v>0.6</v>
      </c>
      <c r="BZ43" s="22">
        <v>2.7</v>
      </c>
      <c r="CA43" s="22">
        <v>2.2</v>
      </c>
      <c r="CB43" s="22">
        <v>0.9</v>
      </c>
      <c r="CC43" s="22"/>
      <c r="CD43" s="22">
        <v>2.8</v>
      </c>
      <c r="CE43" s="22">
        <v>7.4</v>
      </c>
      <c r="CF43" s="22">
        <v>2.7</v>
      </c>
      <c r="CG43" s="16">
        <v>1926</v>
      </c>
      <c r="CH43" s="13">
        <f t="shared" si="58"/>
        <v>8.733397390079785</v>
      </c>
      <c r="CI43" s="13">
        <f t="shared" si="59"/>
        <v>14.727322417926676</v>
      </c>
      <c r="CJ43" s="13">
        <f t="shared" si="60"/>
        <v>65.10509107302991</v>
      </c>
      <c r="CK43" s="13">
        <f t="shared" si="61"/>
        <v>100</v>
      </c>
      <c r="CL43" s="13"/>
      <c r="CM43" s="13"/>
      <c r="CN43" s="13">
        <f t="shared" si="64"/>
        <v>66.75050728948867</v>
      </c>
      <c r="CO43" s="13">
        <f t="shared" si="65"/>
        <v>31.401294609176894</v>
      </c>
      <c r="CP43" s="13">
        <f t="shared" si="66"/>
        <v>40.887807856813026</v>
      </c>
      <c r="CQ43" s="16">
        <v>1926</v>
      </c>
      <c r="CR43" s="13">
        <f t="shared" si="67"/>
        <v>7.4</v>
      </c>
      <c r="CS43" s="13">
        <f t="shared" si="68"/>
        <v>8.108108108108107</v>
      </c>
      <c r="CT43" s="13">
        <f t="shared" si="69"/>
        <v>36.486486486486484</v>
      </c>
      <c r="CU43" s="13">
        <f t="shared" si="70"/>
        <v>29.72972972972973</v>
      </c>
      <c r="CV43" s="13"/>
      <c r="CW43" s="13"/>
      <c r="CX43" s="13">
        <f t="shared" si="73"/>
        <v>37.83783783783783</v>
      </c>
      <c r="CY43" s="13">
        <f t="shared" si="74"/>
        <v>100</v>
      </c>
      <c r="CZ43" s="13">
        <f t="shared" si="75"/>
        <v>36.486486486486484</v>
      </c>
      <c r="DA43" s="16">
        <v>1926</v>
      </c>
      <c r="DB43" s="13">
        <f t="shared" si="50"/>
        <v>11.417715263017392</v>
      </c>
      <c r="DC43" s="13">
        <f>(CJ43+CT43)/2</f>
        <v>50.7957887797582</v>
      </c>
      <c r="DD43" s="13">
        <f>(CK43+CU43)/2</f>
        <v>64.86486486486487</v>
      </c>
      <c r="DE43" s="13"/>
      <c r="DF43" s="13"/>
      <c r="DG43" s="13">
        <f>(CN43+CX43)/2</f>
        <v>52.29417256366325</v>
      </c>
      <c r="DH43" s="13">
        <f t="shared" si="37"/>
        <v>65.70064730458844</v>
      </c>
      <c r="DI43" s="13">
        <f t="shared" si="48"/>
        <v>38.687147171649755</v>
      </c>
    </row>
    <row r="44" spans="1:113" ht="15">
      <c r="A44" s="16">
        <v>1927</v>
      </c>
      <c r="B44" s="19">
        <v>119035</v>
      </c>
      <c r="C44" s="19">
        <v>249</v>
      </c>
      <c r="H44">
        <f t="shared" si="80"/>
        <v>19471.867867106263</v>
      </c>
      <c r="I44" s="20">
        <f t="shared" si="53"/>
        <v>0.012787679214927015</v>
      </c>
      <c r="J44" s="19">
        <v>45389</v>
      </c>
      <c r="K44" s="19">
        <v>338</v>
      </c>
      <c r="P44" s="13">
        <f t="shared" si="82"/>
        <v>6018.1225831071915</v>
      </c>
      <c r="Q44" s="20">
        <f t="shared" si="2"/>
        <v>0.0561636947955767</v>
      </c>
      <c r="R44" s="19">
        <v>40940</v>
      </c>
      <c r="S44" s="19">
        <v>494</v>
      </c>
      <c r="T44" s="19"/>
      <c r="U44" s="19"/>
      <c r="V44" s="19"/>
      <c r="W44" s="19"/>
      <c r="X44" s="13">
        <f t="shared" si="83"/>
        <v>5402.327217125383</v>
      </c>
      <c r="Y44" s="20">
        <f t="shared" si="3"/>
        <v>0.09144207304474625</v>
      </c>
      <c r="Z44" s="19">
        <v>63252</v>
      </c>
      <c r="AA44" s="19">
        <v>114</v>
      </c>
      <c r="AB44" s="19"/>
      <c r="AC44" s="19"/>
      <c r="AD44" s="19"/>
      <c r="AE44" s="19"/>
      <c r="AF44" s="13">
        <f aca="true" t="shared" si="85" ref="AF44:AF49">$AF$42/$Z$42*Z44</f>
        <v>9653.351172069026</v>
      </c>
      <c r="AG44" s="20">
        <f t="shared" si="0"/>
        <v>0.011809370442240537</v>
      </c>
      <c r="AN44" s="13"/>
      <c r="AP44" s="19">
        <v>39810</v>
      </c>
      <c r="AQ44" s="19">
        <v>318</v>
      </c>
      <c r="AV44" s="13">
        <f t="shared" si="84"/>
        <v>5486.009638173487</v>
      </c>
      <c r="AW44" s="20">
        <f t="shared" si="4"/>
        <v>0.057965629113600134</v>
      </c>
      <c r="AX44" s="19">
        <v>147135</v>
      </c>
      <c r="AY44" s="19">
        <v>562</v>
      </c>
      <c r="AZ44" s="2"/>
      <c r="BA44" s="2"/>
      <c r="BB44" s="2"/>
      <c r="BC44" s="2"/>
      <c r="BD44" s="15">
        <f aca="true" t="shared" si="86" ref="BD44:BD55">$BD$43/$AX$43*AX44</f>
        <v>20974.106531719535</v>
      </c>
      <c r="BE44" s="21">
        <f t="shared" si="11"/>
        <v>0.026794943524773122</v>
      </c>
      <c r="BF44" s="19">
        <v>61659</v>
      </c>
      <c r="BG44" s="19">
        <v>274</v>
      </c>
      <c r="BH44" s="19"/>
      <c r="BI44" s="19"/>
      <c r="BJ44" s="19"/>
      <c r="BK44" s="19"/>
      <c r="BL44" s="13">
        <f t="shared" si="81"/>
        <v>8585.081714704358</v>
      </c>
      <c r="BM44" s="20">
        <f t="shared" si="44"/>
        <v>0.03191582900494683</v>
      </c>
      <c r="BN44" s="20"/>
      <c r="BO44" s="16">
        <v>1927</v>
      </c>
      <c r="BP44" s="3"/>
      <c r="BQ44" s="3"/>
      <c r="BR44" s="3"/>
      <c r="BS44" s="3"/>
      <c r="BT44" s="3"/>
      <c r="BU44" s="3"/>
      <c r="BV44" s="3"/>
      <c r="BW44" s="3"/>
      <c r="BX44" s="16">
        <v>1927</v>
      </c>
      <c r="BY44" s="22"/>
      <c r="BZ44" s="22"/>
      <c r="CA44" s="22"/>
      <c r="CB44" s="22"/>
      <c r="CC44" s="22"/>
      <c r="CD44" s="22"/>
      <c r="CE44" s="22"/>
      <c r="CF44" s="22"/>
      <c r="CG44" s="16">
        <v>1927</v>
      </c>
      <c r="CH44" s="13"/>
      <c r="CI44" s="13"/>
      <c r="CJ44" s="13"/>
      <c r="CK44" s="13"/>
      <c r="CL44" s="13"/>
      <c r="CM44" s="13"/>
      <c r="CN44" s="13"/>
      <c r="CO44" s="13"/>
      <c r="CP44" s="13"/>
      <c r="CQ44" s="16">
        <v>1927</v>
      </c>
      <c r="CR44" s="13"/>
      <c r="CS44" s="13"/>
      <c r="CT44" s="13"/>
      <c r="CU44" s="13"/>
      <c r="CV44" s="13"/>
      <c r="CW44" s="13"/>
      <c r="CX44" s="13"/>
      <c r="CY44" s="13"/>
      <c r="CZ44" s="13"/>
      <c r="DA44" s="16"/>
      <c r="DB44" s="13"/>
      <c r="DC44" s="13"/>
      <c r="DD44" s="13"/>
      <c r="DE44" s="13"/>
      <c r="DF44" s="13"/>
      <c r="DG44" s="13"/>
      <c r="DH44" s="13"/>
      <c r="DI44" s="13"/>
    </row>
    <row r="45" spans="1:113" ht="15">
      <c r="A45" s="16">
        <v>1928</v>
      </c>
      <c r="B45" s="19">
        <v>120509</v>
      </c>
      <c r="C45" s="19">
        <v>251</v>
      </c>
      <c r="H45">
        <f t="shared" si="80"/>
        <v>19712.986304844027</v>
      </c>
      <c r="I45" s="20">
        <f t="shared" si="53"/>
        <v>0.012732723298160175</v>
      </c>
      <c r="J45" s="19">
        <v>45578</v>
      </c>
      <c r="K45" s="19">
        <v>330</v>
      </c>
      <c r="P45" s="13">
        <f t="shared" si="82"/>
        <v>6043.182072591588</v>
      </c>
      <c r="Q45" s="20">
        <f t="shared" si="2"/>
        <v>0.05460699281206353</v>
      </c>
      <c r="R45" s="19">
        <v>41050</v>
      </c>
      <c r="S45" s="19">
        <v>469</v>
      </c>
      <c r="T45" s="19"/>
      <c r="U45" s="19"/>
      <c r="V45" s="19"/>
      <c r="W45" s="19"/>
      <c r="X45" s="13">
        <f t="shared" si="83"/>
        <v>5416.84250764526</v>
      </c>
      <c r="Y45" s="20">
        <f t="shared" si="3"/>
        <v>0.08658180468382819</v>
      </c>
      <c r="Z45" s="19">
        <v>63618</v>
      </c>
      <c r="AA45" s="19">
        <v>114</v>
      </c>
      <c r="AB45" s="19"/>
      <c r="AC45" s="19"/>
      <c r="AD45" s="19"/>
      <c r="AE45" s="19"/>
      <c r="AF45" s="13">
        <f t="shared" si="85"/>
        <v>9709.20911377802</v>
      </c>
      <c r="AG45" s="20">
        <f t="shared" si="0"/>
        <v>0.011741430086022797</v>
      </c>
      <c r="AN45" s="13"/>
      <c r="AP45" s="19">
        <v>40190</v>
      </c>
      <c r="AQ45" s="19">
        <v>317</v>
      </c>
      <c r="AV45" s="13">
        <f t="shared" si="84"/>
        <v>5538.3754674250795</v>
      </c>
      <c r="AW45" s="20">
        <f t="shared" si="4"/>
        <v>0.05723700060866056</v>
      </c>
      <c r="AX45" s="19">
        <v>150004</v>
      </c>
      <c r="AY45" s="19">
        <v>562</v>
      </c>
      <c r="AZ45" s="2"/>
      <c r="BA45" s="2"/>
      <c r="BB45" s="2"/>
      <c r="BC45" s="2"/>
      <c r="BD45" s="15">
        <f t="shared" si="86"/>
        <v>21383.082721202005</v>
      </c>
      <c r="BE45" s="21">
        <f t="shared" si="11"/>
        <v>0.02628245923787028</v>
      </c>
      <c r="BF45" s="19">
        <v>62595</v>
      </c>
      <c r="BG45" s="19">
        <v>285</v>
      </c>
      <c r="BH45" s="19"/>
      <c r="BI45" s="19"/>
      <c r="BJ45" s="19"/>
      <c r="BK45" s="19"/>
      <c r="BL45" s="13">
        <f t="shared" si="81"/>
        <v>8715.40553580044</v>
      </c>
      <c r="BM45" s="20">
        <f t="shared" si="44"/>
        <v>0.0327007158564567</v>
      </c>
      <c r="BN45" s="20"/>
      <c r="BO45" s="16">
        <v>1928</v>
      </c>
      <c r="BP45" s="3">
        <f t="shared" si="52"/>
        <v>1.2732723298160176</v>
      </c>
      <c r="BQ45" s="3">
        <f t="shared" si="12"/>
        <v>5.460699281206352</v>
      </c>
      <c r="BR45" s="3">
        <f t="shared" si="13"/>
        <v>8.658180468382819</v>
      </c>
      <c r="BS45" s="3">
        <f t="shared" si="14"/>
        <v>1.1741430086022797</v>
      </c>
      <c r="BT45" s="3"/>
      <c r="BU45" s="3">
        <f t="shared" si="16"/>
        <v>5.723700060866056</v>
      </c>
      <c r="BV45" s="3">
        <f t="shared" si="17"/>
        <v>2.628245923787028</v>
      </c>
      <c r="BW45" s="3">
        <f t="shared" si="49"/>
        <v>3.2700715856456704</v>
      </c>
      <c r="BX45" s="16">
        <v>1928</v>
      </c>
      <c r="BY45" s="22">
        <v>0.7</v>
      </c>
      <c r="BZ45" s="22">
        <v>2.4</v>
      </c>
      <c r="CA45" s="22">
        <v>2.8</v>
      </c>
      <c r="CB45" s="22">
        <v>0.9</v>
      </c>
      <c r="CC45" s="22"/>
      <c r="CD45" s="22">
        <v>3</v>
      </c>
      <c r="CE45" s="22">
        <v>6.2</v>
      </c>
      <c r="CF45" s="22">
        <v>3.1</v>
      </c>
      <c r="CG45" s="16">
        <v>1928</v>
      </c>
      <c r="CH45" s="13">
        <f t="shared" si="58"/>
        <v>8.658180468382819</v>
      </c>
      <c r="CI45" s="13">
        <f t="shared" si="59"/>
        <v>14.706003581995564</v>
      </c>
      <c r="CJ45" s="13">
        <f t="shared" si="60"/>
        <v>63.069825134128976</v>
      </c>
      <c r="CK45" s="13">
        <f t="shared" si="61"/>
        <v>100</v>
      </c>
      <c r="CL45" s="13"/>
      <c r="CM45" s="13"/>
      <c r="CN45" s="13">
        <f t="shared" si="64"/>
        <v>66.10742386079109</v>
      </c>
      <c r="CO45" s="13">
        <f t="shared" si="65"/>
        <v>30.355638039477522</v>
      </c>
      <c r="CP45" s="13">
        <f t="shared" si="66"/>
        <v>37.76857733084948</v>
      </c>
      <c r="CQ45" s="16">
        <v>1928</v>
      </c>
      <c r="CR45" s="13">
        <f t="shared" si="67"/>
        <v>6.2</v>
      </c>
      <c r="CS45" s="13">
        <f t="shared" si="68"/>
        <v>11.29032258064516</v>
      </c>
      <c r="CT45" s="13">
        <f t="shared" si="69"/>
        <v>38.70967741935484</v>
      </c>
      <c r="CU45" s="13">
        <f t="shared" si="70"/>
        <v>45.16129032258064</v>
      </c>
      <c r="CV45" s="13"/>
      <c r="CW45" s="13"/>
      <c r="CX45" s="13">
        <f t="shared" si="73"/>
        <v>48.387096774193544</v>
      </c>
      <c r="CY45" s="13">
        <f t="shared" si="74"/>
        <v>100</v>
      </c>
      <c r="CZ45" s="13">
        <f t="shared" si="75"/>
        <v>50</v>
      </c>
      <c r="DA45" s="16">
        <v>1928</v>
      </c>
      <c r="DB45" s="13">
        <f t="shared" si="50"/>
        <v>12.998163081320362</v>
      </c>
      <c r="DC45" s="13">
        <f>(CJ45+CT45)/2</f>
        <v>50.889751276741904</v>
      </c>
      <c r="DD45" s="13">
        <f>(CK45+CU45)/2</f>
        <v>72.58064516129032</v>
      </c>
      <c r="DE45" s="13"/>
      <c r="DF45" s="13"/>
      <c r="DG45" s="13">
        <f>(CN45+CX45)/2</f>
        <v>57.24726031749232</v>
      </c>
      <c r="DH45" s="13">
        <f t="shared" si="37"/>
        <v>65.17781901973876</v>
      </c>
      <c r="DI45" s="13">
        <f t="shared" si="48"/>
        <v>43.88428866542474</v>
      </c>
    </row>
    <row r="46" spans="1:113" ht="15">
      <c r="A46" s="16">
        <v>1929</v>
      </c>
      <c r="B46" s="19">
        <v>121767</v>
      </c>
      <c r="C46" s="19">
        <v>255</v>
      </c>
      <c r="H46">
        <f t="shared" si="80"/>
        <v>19918.771240172457</v>
      </c>
      <c r="I46" s="20">
        <f t="shared" si="53"/>
        <v>0.012801994506855544</v>
      </c>
      <c r="J46" s="19">
        <v>45672</v>
      </c>
      <c r="K46" s="19">
        <v>325</v>
      </c>
      <c r="P46" s="13">
        <f t="shared" si="82"/>
        <v>6055.64552238806</v>
      </c>
      <c r="Q46" s="20">
        <f t="shared" si="2"/>
        <v>0.05366892741631868</v>
      </c>
      <c r="R46" s="19">
        <v>41230</v>
      </c>
      <c r="S46" s="19">
        <v>411</v>
      </c>
      <c r="T46" s="19"/>
      <c r="U46" s="19"/>
      <c r="V46" s="19"/>
      <c r="W46" s="19"/>
      <c r="X46" s="13">
        <f t="shared" si="83"/>
        <v>5440.594801223242</v>
      </c>
      <c r="Y46" s="20">
        <f t="shared" si="3"/>
        <v>0.0755432108098902</v>
      </c>
      <c r="Z46" s="19">
        <v>63957</v>
      </c>
      <c r="AA46" s="19">
        <v>114</v>
      </c>
      <c r="AB46" s="19"/>
      <c r="AC46" s="19"/>
      <c r="AD46" s="19"/>
      <c r="AE46" s="19"/>
      <c r="AF46" s="13">
        <f t="shared" si="85"/>
        <v>9760.946387656022</v>
      </c>
      <c r="AG46" s="20">
        <f t="shared" si="0"/>
        <v>0.011679195384595876</v>
      </c>
      <c r="AN46" s="13"/>
      <c r="AP46" s="19">
        <v>40550</v>
      </c>
      <c r="AQ46" s="19">
        <v>315</v>
      </c>
      <c r="AV46" s="13">
        <f t="shared" si="84"/>
        <v>5587.985200400273</v>
      </c>
      <c r="AW46" s="20">
        <f t="shared" si="4"/>
        <v>0.05637094385601383</v>
      </c>
      <c r="AX46" s="19">
        <v>152774</v>
      </c>
      <c r="AY46" s="19">
        <v>562</v>
      </c>
      <c r="AZ46" s="2"/>
      <c r="BA46" s="2"/>
      <c r="BB46" s="2"/>
      <c r="BC46" s="2"/>
      <c r="BD46" s="15">
        <f t="shared" si="86"/>
        <v>21777.946452420703</v>
      </c>
      <c r="BE46" s="21">
        <f t="shared" si="11"/>
        <v>0.02580592257529091</v>
      </c>
      <c r="BF46" s="19">
        <v>63461</v>
      </c>
      <c r="BG46" s="19">
        <v>296</v>
      </c>
      <c r="BH46" s="19"/>
      <c r="BI46" s="19"/>
      <c r="BJ46" s="19"/>
      <c r="BK46" s="19"/>
      <c r="BL46" s="13">
        <f t="shared" si="81"/>
        <v>8835.982917284635</v>
      </c>
      <c r="BM46" s="20">
        <f t="shared" si="44"/>
        <v>0.03349938572436297</v>
      </c>
      <c r="BN46" s="20"/>
      <c r="BO46" s="16">
        <v>1929</v>
      </c>
      <c r="BP46" s="3"/>
      <c r="BQ46" s="3"/>
      <c r="BR46" s="3"/>
      <c r="BS46" s="3"/>
      <c r="BT46" s="3"/>
      <c r="BU46" s="3"/>
      <c r="BV46" s="3"/>
      <c r="BW46" s="3"/>
      <c r="BX46" s="16">
        <v>1929</v>
      </c>
      <c r="BY46" s="22"/>
      <c r="BZ46" s="22"/>
      <c r="CA46" s="22"/>
      <c r="CB46" s="22"/>
      <c r="CC46" s="22"/>
      <c r="CD46" s="22"/>
      <c r="CE46" s="22"/>
      <c r="CF46" s="22"/>
      <c r="CG46" s="16">
        <v>1929</v>
      </c>
      <c r="CH46" s="13"/>
      <c r="CI46" s="13"/>
      <c r="CJ46" s="13"/>
      <c r="CK46" s="13"/>
      <c r="CL46" s="13"/>
      <c r="CM46" s="13"/>
      <c r="CN46" s="13"/>
      <c r="CO46" s="13"/>
      <c r="CP46" s="13"/>
      <c r="CQ46" s="16">
        <v>1929</v>
      </c>
      <c r="CR46" s="13"/>
      <c r="CS46" s="13"/>
      <c r="CT46" s="13"/>
      <c r="CU46" s="13"/>
      <c r="CV46" s="13"/>
      <c r="CW46" s="13"/>
      <c r="CX46" s="13"/>
      <c r="CY46" s="13"/>
      <c r="CZ46" s="13"/>
      <c r="DA46" s="16"/>
      <c r="DB46" s="13"/>
      <c r="DC46" s="13"/>
      <c r="DD46" s="13"/>
      <c r="DE46" s="13"/>
      <c r="DF46" s="13"/>
      <c r="DG46" s="13"/>
      <c r="DH46" s="13"/>
      <c r="DI46" s="13"/>
    </row>
    <row r="47" spans="1:113" ht="15">
      <c r="A47" s="16">
        <v>1930</v>
      </c>
      <c r="B47" s="19">
        <v>123188</v>
      </c>
      <c r="C47" s="19">
        <v>256</v>
      </c>
      <c r="D47" s="19">
        <v>5301</v>
      </c>
      <c r="E47" s="19">
        <v>4825</v>
      </c>
      <c r="F47" s="19">
        <v>4534</v>
      </c>
      <c r="G47" s="19">
        <v>4655</v>
      </c>
      <c r="H47">
        <f>D47+E47+F47+G47</f>
        <v>19315</v>
      </c>
      <c r="I47" s="20">
        <f t="shared" si="53"/>
        <v>0.013253947709034429</v>
      </c>
      <c r="J47" s="19">
        <v>45866</v>
      </c>
      <c r="K47" s="19">
        <v>318</v>
      </c>
      <c r="P47" s="13">
        <f t="shared" si="82"/>
        <v>6081.367961329715</v>
      </c>
      <c r="Q47" s="20">
        <f t="shared" si="2"/>
        <v>0.05229086646657507</v>
      </c>
      <c r="R47" s="19">
        <v>41610</v>
      </c>
      <c r="S47" s="19">
        <v>411</v>
      </c>
      <c r="T47" s="19"/>
      <c r="U47" s="19"/>
      <c r="V47" s="19"/>
      <c r="W47" s="19"/>
      <c r="X47" s="13">
        <f t="shared" si="83"/>
        <v>5490.738532110092</v>
      </c>
      <c r="Y47" s="20">
        <f t="shared" si="3"/>
        <v>0.07485331847372681</v>
      </c>
      <c r="Z47" s="19">
        <v>64294</v>
      </c>
      <c r="AA47" s="19">
        <v>114</v>
      </c>
      <c r="AB47" s="19"/>
      <c r="AC47" s="19"/>
      <c r="AD47" s="19"/>
      <c r="AE47" s="19"/>
      <c r="AF47" s="13">
        <f t="shared" si="85"/>
        <v>9812.378426879877</v>
      </c>
      <c r="AG47" s="20">
        <f t="shared" si="0"/>
        <v>0.01161797833721029</v>
      </c>
      <c r="AN47" s="13"/>
      <c r="AP47" s="19">
        <v>40890</v>
      </c>
      <c r="AQ47" s="19">
        <v>333</v>
      </c>
      <c r="AV47" s="13">
        <f t="shared" si="84"/>
        <v>5634.838837099067</v>
      </c>
      <c r="AW47" s="20">
        <f t="shared" si="4"/>
        <v>0.05909663250838162</v>
      </c>
      <c r="AX47" s="19">
        <v>154919</v>
      </c>
      <c r="AY47" s="19">
        <v>562</v>
      </c>
      <c r="AZ47" s="2"/>
      <c r="BA47" s="2"/>
      <c r="BB47" s="2"/>
      <c r="BC47" s="2"/>
      <c r="BD47" s="15">
        <f t="shared" si="86"/>
        <v>22083.716381469116</v>
      </c>
      <c r="BE47" s="21">
        <f t="shared" si="11"/>
        <v>0.025448615182885853</v>
      </c>
      <c r="BF47" s="19">
        <v>64450</v>
      </c>
      <c r="BG47" s="19">
        <v>293</v>
      </c>
      <c r="BH47" s="19">
        <v>2798</v>
      </c>
      <c r="BI47" s="19">
        <v>2465</v>
      </c>
      <c r="BJ47" s="19">
        <v>2161</v>
      </c>
      <c r="BK47" s="19">
        <v>1842</v>
      </c>
      <c r="BL47" s="13">
        <f>BH47+BI47+BJ47+BK47</f>
        <v>9266</v>
      </c>
      <c r="BM47" s="20">
        <f t="shared" si="44"/>
        <v>0.031620979926613425</v>
      </c>
      <c r="BN47" s="20"/>
      <c r="BO47" s="16">
        <v>1930</v>
      </c>
      <c r="BP47" s="3">
        <f t="shared" si="52"/>
        <v>1.3253947709034428</v>
      </c>
      <c r="BQ47" s="3">
        <f t="shared" si="12"/>
        <v>5.229086646657507</v>
      </c>
      <c r="BR47" s="3">
        <f t="shared" si="13"/>
        <v>7.485331847372681</v>
      </c>
      <c r="BS47" s="3">
        <f t="shared" si="14"/>
        <v>1.161797833721029</v>
      </c>
      <c r="BT47" s="3"/>
      <c r="BU47" s="3">
        <f t="shared" si="16"/>
        <v>5.909663250838162</v>
      </c>
      <c r="BV47" s="3">
        <f t="shared" si="17"/>
        <v>2.5448615182885854</v>
      </c>
      <c r="BW47" s="3">
        <f t="shared" si="49"/>
        <v>3.1620979926613426</v>
      </c>
      <c r="BX47" s="16">
        <v>1930</v>
      </c>
      <c r="BY47" s="22">
        <v>0.8</v>
      </c>
      <c r="BZ47" s="22">
        <v>2.3</v>
      </c>
      <c r="CA47" s="22">
        <v>4.6</v>
      </c>
      <c r="CB47" s="22">
        <v>0.9</v>
      </c>
      <c r="CC47" s="22"/>
      <c r="CD47" s="22">
        <v>3.8</v>
      </c>
      <c r="CE47" s="22">
        <v>2.3</v>
      </c>
      <c r="CF47" s="22">
        <v>3</v>
      </c>
      <c r="CG47" s="16">
        <v>1930</v>
      </c>
      <c r="CH47" s="13">
        <f t="shared" si="58"/>
        <v>7.485331847372681</v>
      </c>
      <c r="CI47" s="13">
        <f t="shared" si="59"/>
        <v>17.7065599485566</v>
      </c>
      <c r="CJ47" s="13">
        <f t="shared" si="60"/>
        <v>69.85777989913558</v>
      </c>
      <c r="CK47" s="13">
        <f t="shared" si="61"/>
        <v>100</v>
      </c>
      <c r="CL47" s="13"/>
      <c r="CM47" s="13"/>
      <c r="CN47" s="13">
        <f t="shared" si="64"/>
        <v>78.94991660139193</v>
      </c>
      <c r="CO47" s="13">
        <f t="shared" si="65"/>
        <v>33.99797858236333</v>
      </c>
      <c r="CP47" s="13">
        <f t="shared" si="66"/>
        <v>42.243925281298324</v>
      </c>
      <c r="CQ47" s="16">
        <v>1930</v>
      </c>
      <c r="CR47" s="13">
        <f t="shared" si="67"/>
        <v>4.6</v>
      </c>
      <c r="CS47" s="13">
        <f t="shared" si="68"/>
        <v>17.39130434782609</v>
      </c>
      <c r="CT47" s="13">
        <f t="shared" si="69"/>
        <v>50</v>
      </c>
      <c r="CU47" s="13">
        <f t="shared" si="70"/>
        <v>100</v>
      </c>
      <c r="CV47" s="13"/>
      <c r="CW47" s="13"/>
      <c r="CX47" s="13">
        <f t="shared" si="73"/>
        <v>82.6086956521739</v>
      </c>
      <c r="CY47" s="13">
        <f t="shared" si="74"/>
        <v>50</v>
      </c>
      <c r="CZ47" s="13">
        <f t="shared" si="75"/>
        <v>65.21739130434783</v>
      </c>
      <c r="DA47" s="16">
        <v>1930</v>
      </c>
      <c r="DB47" s="13">
        <f t="shared" si="50"/>
        <v>17.548932148191344</v>
      </c>
      <c r="DC47" s="13">
        <f>(CJ47+CT47)/2</f>
        <v>59.92888994956779</v>
      </c>
      <c r="DD47" s="13">
        <f>(CK47+CU47)/2</f>
        <v>100</v>
      </c>
      <c r="DE47" s="13"/>
      <c r="DF47" s="13"/>
      <c r="DG47" s="13">
        <f>(CN47+CX47)/2</f>
        <v>80.77930612678293</v>
      </c>
      <c r="DH47" s="13">
        <f t="shared" si="37"/>
        <v>41.998989291181665</v>
      </c>
      <c r="DI47" s="13">
        <f t="shared" si="48"/>
        <v>53.73065829282308</v>
      </c>
    </row>
    <row r="48" spans="1:113" ht="15">
      <c r="A48" s="16">
        <v>1931</v>
      </c>
      <c r="B48" s="19">
        <v>124149</v>
      </c>
      <c r="C48" s="19">
        <v>253</v>
      </c>
      <c r="H48">
        <f aca="true" t="shared" si="87" ref="H48:H55">$H$47/$B$47*B48</f>
        <v>19465.677947527354</v>
      </c>
      <c r="I48" s="20">
        <f t="shared" si="53"/>
        <v>0.012997235476822298</v>
      </c>
      <c r="J48" s="19">
        <v>46074</v>
      </c>
      <c r="K48" s="19">
        <v>319</v>
      </c>
      <c r="L48" s="19">
        <v>1905</v>
      </c>
      <c r="M48" s="19">
        <v>1816</v>
      </c>
      <c r="N48" s="19">
        <v>1595</v>
      </c>
      <c r="O48" s="19">
        <v>1427</v>
      </c>
      <c r="P48" s="13">
        <f>L48+M48+N48+O48+242</f>
        <v>6985</v>
      </c>
      <c r="Q48" s="20">
        <f t="shared" si="2"/>
        <v>0.04566929133858268</v>
      </c>
      <c r="R48" s="19">
        <v>41860</v>
      </c>
      <c r="S48" s="19">
        <v>441</v>
      </c>
      <c r="T48" s="19">
        <v>1721</v>
      </c>
      <c r="U48" s="19">
        <v>1798</v>
      </c>
      <c r="V48" s="19">
        <v>1624</v>
      </c>
      <c r="W48" s="19">
        <v>1259</v>
      </c>
      <c r="X48" s="13">
        <f>T48+U48+V48+W48</f>
        <v>6402</v>
      </c>
      <c r="Y48" s="20">
        <f t="shared" si="3"/>
        <v>0.06888472352389878</v>
      </c>
      <c r="Z48" s="19">
        <v>64631</v>
      </c>
      <c r="AA48" s="19">
        <v>114</v>
      </c>
      <c r="AB48" s="19"/>
      <c r="AC48" s="19"/>
      <c r="AD48" s="19"/>
      <c r="AE48" s="19"/>
      <c r="AF48" s="13">
        <f t="shared" si="85"/>
        <v>9863.810466103732</v>
      </c>
      <c r="AG48" s="20">
        <f t="shared" si="0"/>
        <v>0.011557399687651411</v>
      </c>
      <c r="AN48" s="13"/>
      <c r="AP48" s="19">
        <v>41250</v>
      </c>
      <c r="AQ48" s="19">
        <v>314</v>
      </c>
      <c r="AR48" s="19">
        <v>1910</v>
      </c>
      <c r="AS48" s="19">
        <v>1565</v>
      </c>
      <c r="AT48" s="19">
        <v>1350</v>
      </c>
      <c r="AU48" s="19">
        <v>1139</v>
      </c>
      <c r="AV48" s="13">
        <f>AR48+AS48+AT48+AU48</f>
        <v>5964</v>
      </c>
      <c r="AW48" s="20">
        <f t="shared" si="4"/>
        <v>0.052649228705566736</v>
      </c>
      <c r="AX48" s="19">
        <v>156701</v>
      </c>
      <c r="AY48" s="19">
        <v>562</v>
      </c>
      <c r="AZ48" s="2"/>
      <c r="BA48" s="2"/>
      <c r="BB48" s="2"/>
      <c r="BC48" s="2"/>
      <c r="BD48" s="15">
        <f t="shared" si="86"/>
        <v>22337.74063021703</v>
      </c>
      <c r="BE48" s="21">
        <f t="shared" si="11"/>
        <v>0.025159214143607847</v>
      </c>
      <c r="BF48" s="19">
        <v>65457</v>
      </c>
      <c r="BG48" s="19">
        <v>292</v>
      </c>
      <c r="BH48" s="19"/>
      <c r="BI48" s="19"/>
      <c r="BJ48" s="19"/>
      <c r="BK48" s="19"/>
      <c r="BL48" s="13">
        <f aca="true" t="shared" si="88" ref="BL48:BL55">$BL$47/$BF$47*BF48</f>
        <v>9410.776757176105</v>
      </c>
      <c r="BM48" s="20">
        <f t="shared" si="44"/>
        <v>0.031028257022178107</v>
      </c>
      <c r="BN48" s="20"/>
      <c r="BO48" s="16">
        <v>1931</v>
      </c>
      <c r="BP48" s="3"/>
      <c r="BQ48" s="3"/>
      <c r="BR48" s="3"/>
      <c r="BS48" s="3"/>
      <c r="BT48" s="3"/>
      <c r="BU48" s="3"/>
      <c r="BV48" s="3"/>
      <c r="BW48" s="3"/>
      <c r="BX48" s="16">
        <v>1931</v>
      </c>
      <c r="BY48" s="22"/>
      <c r="BZ48" s="22"/>
      <c r="CA48" s="22"/>
      <c r="CB48" s="22"/>
      <c r="CC48" s="22"/>
      <c r="CD48" s="22"/>
      <c r="CE48" s="22"/>
      <c r="CF48" s="22"/>
      <c r="CG48" s="16">
        <v>1931</v>
      </c>
      <c r="CH48" s="13"/>
      <c r="CI48" s="13"/>
      <c r="CJ48" s="13"/>
      <c r="CK48" s="13"/>
      <c r="CL48" s="13"/>
      <c r="CM48" s="13"/>
      <c r="CN48" s="13"/>
      <c r="CO48" s="13"/>
      <c r="CP48" s="13"/>
      <c r="CQ48" s="16">
        <v>1931</v>
      </c>
      <c r="CR48" s="13"/>
      <c r="CS48" s="13"/>
      <c r="CT48" s="13"/>
      <c r="CU48" s="13"/>
      <c r="CV48" s="13"/>
      <c r="CW48" s="13"/>
      <c r="CX48" s="13"/>
      <c r="CY48" s="13"/>
      <c r="CZ48" s="13"/>
      <c r="DA48" s="16"/>
      <c r="DB48" s="13"/>
      <c r="DC48" s="13"/>
      <c r="DD48" s="13"/>
      <c r="DE48" s="13"/>
      <c r="DF48" s="13"/>
      <c r="DG48" s="13"/>
      <c r="DH48" s="13"/>
      <c r="DI48" s="13"/>
    </row>
    <row r="49" spans="1:113" ht="15">
      <c r="A49" s="16">
        <v>1932</v>
      </c>
      <c r="B49" s="19">
        <v>124949</v>
      </c>
      <c r="C49" s="19">
        <v>245</v>
      </c>
      <c r="H49">
        <f t="shared" si="87"/>
        <v>19591.112243075622</v>
      </c>
      <c r="I49" s="20">
        <f t="shared" si="53"/>
        <v>0.012505670783780742</v>
      </c>
      <c r="J49" s="19">
        <v>46335</v>
      </c>
      <c r="K49" s="19">
        <v>317</v>
      </c>
      <c r="P49" s="13">
        <f aca="true" t="shared" si="89" ref="P49:P55">$P$48/$J$48*J49</f>
        <v>7024.5686287276985</v>
      </c>
      <c r="Q49" s="20">
        <f t="shared" si="2"/>
        <v>0.04512732621097839</v>
      </c>
      <c r="R49" s="19">
        <v>41860</v>
      </c>
      <c r="S49" s="19">
        <v>422</v>
      </c>
      <c r="T49" s="19"/>
      <c r="U49" s="19"/>
      <c r="V49" s="19"/>
      <c r="W49" s="19"/>
      <c r="X49" s="13">
        <f aca="true" t="shared" si="90" ref="X49:X55">$X$48/$R$48*R49</f>
        <v>6402</v>
      </c>
      <c r="Y49" s="20">
        <f t="shared" si="3"/>
        <v>0.06591690096844736</v>
      </c>
      <c r="Z49" s="19">
        <v>64911</v>
      </c>
      <c r="AA49" s="19">
        <v>114</v>
      </c>
      <c r="AB49" s="19"/>
      <c r="AC49" s="19"/>
      <c r="AD49" s="19"/>
      <c r="AE49" s="19"/>
      <c r="AF49" s="13">
        <f t="shared" si="85"/>
        <v>9906.543317684384</v>
      </c>
      <c r="AG49" s="20">
        <f t="shared" si="0"/>
        <v>0.011507545704312033</v>
      </c>
      <c r="AN49" s="13"/>
      <c r="AP49" s="19">
        <v>41580</v>
      </c>
      <c r="AQ49" s="19">
        <v>354</v>
      </c>
      <c r="AV49" s="13">
        <f aca="true" t="shared" si="91" ref="AV49:AV55">$AV$48/$AP$48*AP49</f>
        <v>6011.7119999999995</v>
      </c>
      <c r="AW49" s="20">
        <f t="shared" si="4"/>
        <v>0.058885056369965834</v>
      </c>
      <c r="AX49" s="19">
        <v>158094</v>
      </c>
      <c r="AY49" s="19">
        <v>562</v>
      </c>
      <c r="AZ49" s="2"/>
      <c r="BA49" s="2"/>
      <c r="BB49" s="2"/>
      <c r="BC49" s="2"/>
      <c r="BD49" s="15">
        <f t="shared" si="86"/>
        <v>22536.312896494157</v>
      </c>
      <c r="BE49" s="21">
        <f t="shared" si="11"/>
        <v>0.02493753093423845</v>
      </c>
      <c r="BF49" s="19">
        <v>66434</v>
      </c>
      <c r="BG49" s="19">
        <v>370</v>
      </c>
      <c r="BH49" s="19"/>
      <c r="BI49" s="19"/>
      <c r="BJ49" s="19"/>
      <c r="BK49" s="19"/>
      <c r="BL49" s="13">
        <f t="shared" si="88"/>
        <v>9551.240403413498</v>
      </c>
      <c r="BM49" s="20">
        <f t="shared" si="44"/>
        <v>0.03873842395043962</v>
      </c>
      <c r="BN49" s="20"/>
      <c r="BO49" s="16">
        <v>1932</v>
      </c>
      <c r="BP49" s="3">
        <f t="shared" si="52"/>
        <v>1.2505670783780742</v>
      </c>
      <c r="BQ49" s="3">
        <f t="shared" si="12"/>
        <v>4.512732621097839</v>
      </c>
      <c r="BR49" s="3">
        <f t="shared" si="13"/>
        <v>6.5916900968447365</v>
      </c>
      <c r="BS49" s="3">
        <f t="shared" si="14"/>
        <v>1.1507545704312032</v>
      </c>
      <c r="BT49" s="3"/>
      <c r="BU49" s="3">
        <f t="shared" si="16"/>
        <v>5.888505636996584</v>
      </c>
      <c r="BV49" s="3">
        <f t="shared" si="17"/>
        <v>2.493753093423845</v>
      </c>
      <c r="BW49" s="3">
        <f t="shared" si="49"/>
        <v>3.8738423950439618</v>
      </c>
      <c r="BX49" s="16">
        <v>1932</v>
      </c>
      <c r="BY49" s="22">
        <v>1.2</v>
      </c>
      <c r="BZ49" s="22">
        <v>2.4</v>
      </c>
      <c r="CA49" s="22">
        <v>4.9</v>
      </c>
      <c r="CB49" s="22">
        <v>1.1</v>
      </c>
      <c r="CC49" s="22"/>
      <c r="CD49" s="22">
        <v>4.2</v>
      </c>
      <c r="CE49" s="22">
        <v>8.2</v>
      </c>
      <c r="CF49" s="22">
        <v>5.2</v>
      </c>
      <c r="CG49" s="16">
        <v>1932</v>
      </c>
      <c r="CH49" s="13">
        <f t="shared" si="58"/>
        <v>6.5916900968447365</v>
      </c>
      <c r="CI49" s="13">
        <f t="shared" si="59"/>
        <v>18.971873070560264</v>
      </c>
      <c r="CJ49" s="13">
        <f t="shared" si="60"/>
        <v>68.4609342186454</v>
      </c>
      <c r="CK49" s="13">
        <f t="shared" si="61"/>
        <v>100</v>
      </c>
      <c r="CL49" s="13"/>
      <c r="CM49" s="13"/>
      <c r="CN49" s="13">
        <f t="shared" si="64"/>
        <v>89.33225850249319</v>
      </c>
      <c r="CO49" s="13">
        <f t="shared" si="65"/>
        <v>37.83177086279492</v>
      </c>
      <c r="CP49" s="13">
        <f t="shared" si="66"/>
        <v>58.768575860358865</v>
      </c>
      <c r="CQ49" s="16">
        <v>1932</v>
      </c>
      <c r="CR49" s="13">
        <f t="shared" si="67"/>
        <v>8.2</v>
      </c>
      <c r="CS49" s="13">
        <f t="shared" si="68"/>
        <v>14.634146341463417</v>
      </c>
      <c r="CT49" s="13">
        <f t="shared" si="69"/>
        <v>29.268292682926834</v>
      </c>
      <c r="CU49" s="13">
        <f t="shared" si="70"/>
        <v>59.75609756097562</v>
      </c>
      <c r="CV49" s="13"/>
      <c r="CW49" s="13"/>
      <c r="CX49" s="13">
        <f t="shared" si="73"/>
        <v>51.21951219512195</v>
      </c>
      <c r="CY49" s="13">
        <f t="shared" si="74"/>
        <v>100</v>
      </c>
      <c r="CZ49" s="13">
        <f t="shared" si="75"/>
        <v>63.41463414634148</v>
      </c>
      <c r="DA49" s="16">
        <v>1932</v>
      </c>
      <c r="DB49" s="13">
        <f t="shared" si="50"/>
        <v>16.803009706011842</v>
      </c>
      <c r="DC49" s="13">
        <f>(CJ49+CT49)/2</f>
        <v>48.86461345078612</v>
      </c>
      <c r="DD49" s="13">
        <f>(CK49+CU49)/2</f>
        <v>79.8780487804878</v>
      </c>
      <c r="DE49" s="13"/>
      <c r="DF49" s="13"/>
      <c r="DG49" s="13">
        <f>(CN49+CX49)/2</f>
        <v>70.27588534880758</v>
      </c>
      <c r="DH49" s="13">
        <f t="shared" si="37"/>
        <v>68.91588543139746</v>
      </c>
      <c r="DI49" s="13">
        <f t="shared" si="48"/>
        <v>61.09160500335017</v>
      </c>
    </row>
    <row r="50" spans="1:113" ht="15">
      <c r="A50" s="16">
        <v>1933</v>
      </c>
      <c r="B50" s="19">
        <v>125690</v>
      </c>
      <c r="C50" s="19">
        <v>244</v>
      </c>
      <c r="H50">
        <f t="shared" si="87"/>
        <v>19707.295759327208</v>
      </c>
      <c r="I50" s="20">
        <f t="shared" si="53"/>
        <v>0.012381201509320119</v>
      </c>
      <c r="J50" s="19">
        <v>46520</v>
      </c>
      <c r="K50" s="19">
        <v>316</v>
      </c>
      <c r="P50" s="13">
        <f t="shared" si="89"/>
        <v>7052.615357902504</v>
      </c>
      <c r="Q50" s="20">
        <f t="shared" si="2"/>
        <v>0.04480607320317275</v>
      </c>
      <c r="R50" s="19">
        <v>41890</v>
      </c>
      <c r="S50" s="19">
        <v>449</v>
      </c>
      <c r="T50" s="19"/>
      <c r="U50" s="19"/>
      <c r="V50" s="19"/>
      <c r="W50" s="19"/>
      <c r="X50" s="13">
        <f t="shared" si="90"/>
        <v>6406.588150979455</v>
      </c>
      <c r="Y50" s="20">
        <f t="shared" si="3"/>
        <v>0.07008410552055788</v>
      </c>
      <c r="Z50" s="19">
        <v>65218</v>
      </c>
      <c r="AA50" s="19">
        <v>118</v>
      </c>
      <c r="AB50" s="19">
        <v>3077</v>
      </c>
      <c r="AC50" s="19">
        <v>3077</v>
      </c>
      <c r="AD50" s="19">
        <v>2856</v>
      </c>
      <c r="AE50" s="19">
        <v>2197</v>
      </c>
      <c r="AF50" s="13">
        <f>AB50+AC50+AD50+AE50</f>
        <v>11207</v>
      </c>
      <c r="AG50" s="20">
        <f t="shared" si="0"/>
        <v>0.010529133577228518</v>
      </c>
      <c r="AN50" s="13"/>
      <c r="AP50" s="19">
        <v>41930</v>
      </c>
      <c r="AQ50" s="19">
        <v>363</v>
      </c>
      <c r="AV50" s="13">
        <f t="shared" si="91"/>
        <v>6062.315636363636</v>
      </c>
      <c r="AW50" s="20">
        <f t="shared" si="4"/>
        <v>0.05987810958284887</v>
      </c>
      <c r="AX50" s="19">
        <v>158168</v>
      </c>
      <c r="AY50" s="19">
        <v>885</v>
      </c>
      <c r="AZ50" s="2"/>
      <c r="BA50" s="2"/>
      <c r="BB50" s="2"/>
      <c r="BC50" s="2"/>
      <c r="BD50" s="15">
        <f t="shared" si="86"/>
        <v>22546.86160267112</v>
      </c>
      <c r="BE50" s="21">
        <f t="shared" si="11"/>
        <v>0.03925158257480741</v>
      </c>
      <c r="BF50" s="19">
        <v>67432</v>
      </c>
      <c r="BG50" s="19">
        <v>371</v>
      </c>
      <c r="BH50" s="19"/>
      <c r="BI50" s="19"/>
      <c r="BJ50" s="19"/>
      <c r="BK50" s="19"/>
      <c r="BL50" s="13">
        <f t="shared" si="88"/>
        <v>9694.72322730799</v>
      </c>
      <c r="BM50" s="20">
        <f t="shared" si="44"/>
        <v>0.038268240495507005</v>
      </c>
      <c r="BN50" s="20"/>
      <c r="BO50" s="16">
        <v>1933</v>
      </c>
      <c r="BP50" s="3"/>
      <c r="BQ50" s="3"/>
      <c r="BR50" s="3"/>
      <c r="BS50" s="3"/>
      <c r="BT50" s="3"/>
      <c r="BU50" s="3"/>
      <c r="BV50" s="3"/>
      <c r="BW50" s="3"/>
      <c r="BX50" s="16">
        <v>1933</v>
      </c>
      <c r="BY50" s="22"/>
      <c r="BZ50" s="22"/>
      <c r="CA50" s="22"/>
      <c r="CB50" s="22"/>
      <c r="CC50" s="22"/>
      <c r="CD50" s="22"/>
      <c r="CE50" s="22"/>
      <c r="CF50" s="22"/>
      <c r="CG50" s="16">
        <v>1933</v>
      </c>
      <c r="CH50" s="13"/>
      <c r="CI50" s="13"/>
      <c r="CJ50" s="13"/>
      <c r="CK50" s="13"/>
      <c r="CL50" s="13"/>
      <c r="CM50" s="13"/>
      <c r="CN50" s="13"/>
      <c r="CO50" s="13"/>
      <c r="CP50" s="13"/>
      <c r="CQ50" s="16">
        <v>1933</v>
      </c>
      <c r="CR50" s="13"/>
      <c r="CS50" s="13"/>
      <c r="CT50" s="13"/>
      <c r="CU50" s="13"/>
      <c r="CV50" s="13"/>
      <c r="CW50" s="13"/>
      <c r="CX50" s="13"/>
      <c r="CY50" s="13"/>
      <c r="CZ50" s="13"/>
      <c r="DA50" s="16"/>
      <c r="DB50" s="13"/>
      <c r="DC50" s="13"/>
      <c r="DD50" s="13"/>
      <c r="DE50" s="13"/>
      <c r="DF50" s="13"/>
      <c r="DG50" s="13"/>
      <c r="DH50" s="13"/>
      <c r="DI50" s="13"/>
    </row>
    <row r="51" spans="1:113" ht="15">
      <c r="A51" s="16">
        <v>1934</v>
      </c>
      <c r="B51" s="19">
        <v>126485</v>
      </c>
      <c r="C51" s="19">
        <v>247</v>
      </c>
      <c r="H51">
        <f t="shared" si="87"/>
        <v>19831.946090528298</v>
      </c>
      <c r="I51" s="20">
        <f t="shared" si="53"/>
        <v>0.012454652653476441</v>
      </c>
      <c r="J51" s="19">
        <v>46666</v>
      </c>
      <c r="K51" s="19">
        <v>318</v>
      </c>
      <c r="P51" s="13">
        <f t="shared" si="89"/>
        <v>7074.749533359378</v>
      </c>
      <c r="Q51" s="20">
        <f t="shared" si="2"/>
        <v>0.0449485877203911</v>
      </c>
      <c r="R51" s="19">
        <v>41950</v>
      </c>
      <c r="S51" s="19">
        <v>458</v>
      </c>
      <c r="T51" s="19"/>
      <c r="U51" s="19"/>
      <c r="V51" s="19"/>
      <c r="W51" s="19"/>
      <c r="X51" s="13">
        <f t="shared" si="90"/>
        <v>6415.764452938366</v>
      </c>
      <c r="Y51" s="20">
        <f t="shared" si="3"/>
        <v>0.07138666067926479</v>
      </c>
      <c r="Z51" s="19">
        <v>65595</v>
      </c>
      <c r="AA51" s="19">
        <v>315</v>
      </c>
      <c r="AB51" s="19"/>
      <c r="AC51" s="19"/>
      <c r="AD51" s="19"/>
      <c r="AE51" s="19"/>
      <c r="AF51" s="13">
        <f>$AF$50/$Z$50*Z51</f>
        <v>11271.78332668895</v>
      </c>
      <c r="AG51" s="20">
        <f t="shared" si="0"/>
        <v>0.027945888496113437</v>
      </c>
      <c r="AN51" s="13"/>
      <c r="AP51" s="19">
        <v>42280</v>
      </c>
      <c r="AQ51" s="19">
        <v>362</v>
      </c>
      <c r="AV51" s="13">
        <f t="shared" si="91"/>
        <v>6112.919272727272</v>
      </c>
      <c r="AW51" s="20">
        <f t="shared" si="4"/>
        <v>0.05921884190669086</v>
      </c>
      <c r="AX51" s="19">
        <v>159156</v>
      </c>
      <c r="AY51" s="19">
        <v>940</v>
      </c>
      <c r="AZ51" s="2"/>
      <c r="BA51" s="2"/>
      <c r="BB51" s="2"/>
      <c r="BC51" s="2"/>
      <c r="BD51" s="15">
        <f t="shared" si="86"/>
        <v>22687.701085141904</v>
      </c>
      <c r="BE51" s="21">
        <f t="shared" si="11"/>
        <v>0.04143213966335279</v>
      </c>
      <c r="BF51" s="19">
        <v>68309</v>
      </c>
      <c r="BG51" s="19">
        <v>399</v>
      </c>
      <c r="BH51" s="19"/>
      <c r="BI51" s="19"/>
      <c r="BJ51" s="19"/>
      <c r="BK51" s="19"/>
      <c r="BL51" s="13">
        <f t="shared" si="88"/>
        <v>9820.809837083008</v>
      </c>
      <c r="BM51" s="20">
        <f t="shared" si="44"/>
        <v>0.04062801404558217</v>
      </c>
      <c r="BN51" s="20"/>
      <c r="BO51" s="16">
        <v>1934</v>
      </c>
      <c r="BP51" s="3">
        <f t="shared" si="52"/>
        <v>1.2454652653476441</v>
      </c>
      <c r="BQ51" s="3">
        <f t="shared" si="12"/>
        <v>4.49485877203911</v>
      </c>
      <c r="BR51" s="3">
        <f t="shared" si="13"/>
        <v>7.138666067926478</v>
      </c>
      <c r="BS51" s="3">
        <f t="shared" si="14"/>
        <v>2.7945888496113436</v>
      </c>
      <c r="BT51" s="3"/>
      <c r="BU51" s="3">
        <f t="shared" si="16"/>
        <v>5.921884190669086</v>
      </c>
      <c r="BV51" s="3">
        <f t="shared" si="17"/>
        <v>4.143213966335279</v>
      </c>
      <c r="BW51" s="3">
        <f t="shared" si="49"/>
        <v>4.062801404558217</v>
      </c>
      <c r="BX51" s="16">
        <v>1934</v>
      </c>
      <c r="BY51" s="22">
        <v>0.8</v>
      </c>
      <c r="BZ51" s="22">
        <v>2.5</v>
      </c>
      <c r="CA51" s="22">
        <v>4.8</v>
      </c>
      <c r="CB51" s="22">
        <v>4.7</v>
      </c>
      <c r="CC51" s="22"/>
      <c r="CD51" s="22">
        <v>3.9</v>
      </c>
      <c r="CE51" s="22">
        <v>5.4</v>
      </c>
      <c r="CF51" s="22">
        <v>5.6</v>
      </c>
      <c r="CG51" s="16">
        <v>1934</v>
      </c>
      <c r="CH51" s="13">
        <f t="shared" si="58"/>
        <v>7.138666067926478</v>
      </c>
      <c r="CI51" s="13">
        <f t="shared" si="59"/>
        <v>17.44675060433813</v>
      </c>
      <c r="CJ51" s="13">
        <f t="shared" si="60"/>
        <v>62.96496753411947</v>
      </c>
      <c r="CK51" s="13">
        <f t="shared" si="61"/>
        <v>100</v>
      </c>
      <c r="CL51" s="13">
        <f t="shared" si="62"/>
        <v>39.14721354129777</v>
      </c>
      <c r="CM51" s="13"/>
      <c r="CN51" s="13">
        <f t="shared" si="64"/>
        <v>82.95505258714499</v>
      </c>
      <c r="CO51" s="13">
        <f t="shared" si="65"/>
        <v>58.039049969719784</v>
      </c>
      <c r="CP51" s="13">
        <f t="shared" si="66"/>
        <v>56.91261316749492</v>
      </c>
      <c r="CQ51" s="16">
        <v>1934</v>
      </c>
      <c r="CR51" s="13">
        <f t="shared" si="67"/>
        <v>5.6</v>
      </c>
      <c r="CS51" s="13">
        <f t="shared" si="68"/>
        <v>14.285714285714288</v>
      </c>
      <c r="CT51" s="13">
        <f t="shared" si="69"/>
        <v>44.642857142857146</v>
      </c>
      <c r="CU51" s="13">
        <f t="shared" si="70"/>
        <v>85.71428571428572</v>
      </c>
      <c r="CV51" s="13">
        <f t="shared" si="71"/>
        <v>83.92857142857144</v>
      </c>
      <c r="CW51" s="13"/>
      <c r="CX51" s="13">
        <f t="shared" si="73"/>
        <v>69.64285714285715</v>
      </c>
      <c r="CY51" s="13">
        <f t="shared" si="74"/>
        <v>96.42857142857144</v>
      </c>
      <c r="CZ51" s="13">
        <f t="shared" si="75"/>
        <v>100</v>
      </c>
      <c r="DA51" s="16">
        <v>1934</v>
      </c>
      <c r="DB51" s="13">
        <f t="shared" si="50"/>
        <v>15.86623244502621</v>
      </c>
      <c r="DC51" s="13">
        <f>(CJ51+CT51)/2</f>
        <v>53.8039123384883</v>
      </c>
      <c r="DD51" s="13">
        <f>(CK51+CU51)/2</f>
        <v>92.85714285714286</v>
      </c>
      <c r="DE51" s="13">
        <f>(CL51+CV51)/2</f>
        <v>61.53789248493461</v>
      </c>
      <c r="DF51" s="13"/>
      <c r="DG51" s="13">
        <f>(CN51+CX51)/2</f>
        <v>76.29895486500106</v>
      </c>
      <c r="DH51" s="13">
        <f t="shared" si="37"/>
        <v>77.23381069914561</v>
      </c>
      <c r="DI51" s="13">
        <f t="shared" si="48"/>
        <v>78.45630658374746</v>
      </c>
    </row>
    <row r="52" spans="1:113" ht="15">
      <c r="A52" s="16">
        <v>1935</v>
      </c>
      <c r="B52" s="19">
        <v>127362</v>
      </c>
      <c r="C52" s="19">
        <v>252</v>
      </c>
      <c r="H52">
        <f t="shared" si="87"/>
        <v>19969.453437023087</v>
      </c>
      <c r="I52" s="20">
        <f t="shared" si="53"/>
        <v>0.012619273772050042</v>
      </c>
      <c r="J52" s="19">
        <v>46869</v>
      </c>
      <c r="K52" s="19">
        <v>321</v>
      </c>
      <c r="P52" s="13">
        <f t="shared" si="89"/>
        <v>7105.525133480922</v>
      </c>
      <c r="Q52" s="20">
        <f t="shared" si="2"/>
        <v>0.045176112105699565</v>
      </c>
      <c r="R52" s="19">
        <v>41940</v>
      </c>
      <c r="S52" s="19">
        <v>548</v>
      </c>
      <c r="T52" s="19"/>
      <c r="U52" s="19"/>
      <c r="V52" s="19"/>
      <c r="W52" s="19"/>
      <c r="X52" s="13">
        <f t="shared" si="90"/>
        <v>6414.235069278548</v>
      </c>
      <c r="Y52" s="20">
        <f t="shared" si="3"/>
        <v>0.0854349730063194</v>
      </c>
      <c r="Z52" s="19">
        <v>66871</v>
      </c>
      <c r="AA52" s="19">
        <v>461</v>
      </c>
      <c r="AB52" s="19"/>
      <c r="AC52" s="19"/>
      <c r="AD52" s="19"/>
      <c r="AE52" s="19"/>
      <c r="AF52" s="13">
        <f>$AF$50/$Z$50*Z52</f>
        <v>11491.049970866938</v>
      </c>
      <c r="AG52" s="20">
        <f t="shared" si="0"/>
        <v>0.040118179032269934</v>
      </c>
      <c r="AN52" s="13"/>
      <c r="AP52" s="19">
        <v>42630</v>
      </c>
      <c r="AQ52" s="19">
        <v>1380</v>
      </c>
      <c r="AV52" s="13">
        <f t="shared" si="91"/>
        <v>6163.522909090909</v>
      </c>
      <c r="AW52" s="20">
        <f t="shared" si="4"/>
        <v>0.22389792661670233</v>
      </c>
      <c r="AX52" s="19">
        <v>160049</v>
      </c>
      <c r="AY52" s="19">
        <v>1300</v>
      </c>
      <c r="AZ52" s="2"/>
      <c r="BA52" s="2"/>
      <c r="BB52" s="2"/>
      <c r="BC52" s="2"/>
      <c r="BD52" s="15">
        <f t="shared" si="86"/>
        <v>22814.998309682807</v>
      </c>
      <c r="BE52" s="21">
        <f t="shared" si="11"/>
        <v>0.056980061201594434</v>
      </c>
      <c r="BF52" s="19">
        <v>69254</v>
      </c>
      <c r="BG52" s="19">
        <v>410</v>
      </c>
      <c r="BH52" s="19"/>
      <c r="BI52" s="19"/>
      <c r="BJ52" s="19"/>
      <c r="BK52" s="19"/>
      <c r="BL52" s="13">
        <f t="shared" si="88"/>
        <v>9956.672831652442</v>
      </c>
      <c r="BM52" s="20">
        <f t="shared" si="44"/>
        <v>0.0411784144093399</v>
      </c>
      <c r="BN52" s="20"/>
      <c r="BO52" s="16">
        <v>1935</v>
      </c>
      <c r="BP52" s="3"/>
      <c r="BQ52" s="3"/>
      <c r="BR52" s="3"/>
      <c r="BS52" s="3"/>
      <c r="BT52" s="3"/>
      <c r="BU52" s="3"/>
      <c r="BV52" s="3"/>
      <c r="BW52" s="3"/>
      <c r="BX52" s="16">
        <v>1935</v>
      </c>
      <c r="BY52" s="22"/>
      <c r="BZ52" s="22"/>
      <c r="CA52" s="22"/>
      <c r="CB52" s="22"/>
      <c r="CC52" s="22"/>
      <c r="CD52" s="22"/>
      <c r="CE52" s="22"/>
      <c r="CF52" s="22"/>
      <c r="CG52" s="16">
        <v>1935</v>
      </c>
      <c r="CH52" s="13"/>
      <c r="CI52" s="13"/>
      <c r="CJ52" s="13"/>
      <c r="CK52" s="13"/>
      <c r="CL52" s="13"/>
      <c r="CM52" s="13"/>
      <c r="CN52" s="13"/>
      <c r="CO52" s="13"/>
      <c r="CP52" s="13"/>
      <c r="CQ52" s="16">
        <v>1935</v>
      </c>
      <c r="CR52" s="13"/>
      <c r="CS52" s="13"/>
      <c r="CT52" s="13"/>
      <c r="CU52" s="13"/>
      <c r="CV52" s="13"/>
      <c r="CW52" s="13"/>
      <c r="CX52" s="13"/>
      <c r="CY52" s="13"/>
      <c r="CZ52" s="13"/>
      <c r="DA52" s="16"/>
      <c r="DB52" s="13"/>
      <c r="DC52" s="13"/>
      <c r="DD52" s="13"/>
      <c r="DE52" s="13"/>
      <c r="DF52" s="13"/>
      <c r="DG52" s="13"/>
      <c r="DH52" s="13"/>
      <c r="DI52" s="13"/>
    </row>
    <row r="53" spans="1:113" ht="15">
      <c r="A53" s="16">
        <v>1936</v>
      </c>
      <c r="B53" s="19">
        <v>128181</v>
      </c>
      <c r="C53" s="19">
        <v>291</v>
      </c>
      <c r="H53">
        <f t="shared" si="87"/>
        <v>20097.866797090624</v>
      </c>
      <c r="I53" s="20">
        <f t="shared" si="53"/>
        <v>0.014479148605071126</v>
      </c>
      <c r="J53" s="19">
        <v>47081</v>
      </c>
      <c r="K53" s="19">
        <v>336</v>
      </c>
      <c r="P53" s="13">
        <f t="shared" si="89"/>
        <v>7137.6651690758345</v>
      </c>
      <c r="Q53" s="20">
        <f t="shared" si="2"/>
        <v>0.04707421713415907</v>
      </c>
      <c r="R53" s="19">
        <v>41910</v>
      </c>
      <c r="S53" s="19">
        <v>588</v>
      </c>
      <c r="T53" s="19"/>
      <c r="U53" s="19"/>
      <c r="V53" s="19"/>
      <c r="W53" s="19"/>
      <c r="X53" s="13">
        <f t="shared" si="90"/>
        <v>6409.646918299092</v>
      </c>
      <c r="Y53" s="20">
        <f t="shared" si="3"/>
        <v>0.0917367223959406</v>
      </c>
      <c r="Z53" s="19">
        <v>67349</v>
      </c>
      <c r="AA53" s="19">
        <v>596</v>
      </c>
      <c r="AB53" s="19"/>
      <c r="AC53" s="19"/>
      <c r="AD53" s="19"/>
      <c r="AE53" s="19"/>
      <c r="AF53" s="13">
        <f>$AF$50/$Z$50*Z53</f>
        <v>11573.189042902266</v>
      </c>
      <c r="AG53" s="20">
        <f t="shared" si="0"/>
        <v>0.05149833790760737</v>
      </c>
      <c r="AN53" s="13"/>
      <c r="AP53" s="19">
        <v>42960</v>
      </c>
      <c r="AQ53" s="19">
        <v>343</v>
      </c>
      <c r="AR53" s="19"/>
      <c r="AS53" s="19"/>
      <c r="AT53" s="19"/>
      <c r="AU53" s="19"/>
      <c r="AV53" s="13">
        <f t="shared" si="91"/>
        <v>6211.234909090908</v>
      </c>
      <c r="AW53" s="20">
        <f t="shared" si="4"/>
        <v>0.05522251291735516</v>
      </c>
      <c r="AX53" s="19">
        <v>161272</v>
      </c>
      <c r="AY53" s="19">
        <v>1300</v>
      </c>
      <c r="AZ53" s="2"/>
      <c r="BA53" s="2"/>
      <c r="BB53" s="2"/>
      <c r="BC53" s="2"/>
      <c r="BD53" s="15">
        <f t="shared" si="86"/>
        <v>22989.337061769616</v>
      </c>
      <c r="BE53" s="21">
        <f t="shared" si="11"/>
        <v>0.05654795510227435</v>
      </c>
      <c r="BF53" s="19">
        <v>70114</v>
      </c>
      <c r="BG53" s="19">
        <v>416</v>
      </c>
      <c r="BH53" s="19"/>
      <c r="BI53" s="19"/>
      <c r="BJ53" s="19"/>
      <c r="BK53" s="19"/>
      <c r="BL53" s="13">
        <f t="shared" si="88"/>
        <v>10080.315345228859</v>
      </c>
      <c r="BM53" s="20">
        <f t="shared" si="44"/>
        <v>0.041268550214244845</v>
      </c>
      <c r="BN53" s="20"/>
      <c r="BO53" s="16">
        <v>1936</v>
      </c>
      <c r="BP53" s="3">
        <f t="shared" si="52"/>
        <v>1.4479148605071126</v>
      </c>
      <c r="BQ53" s="3">
        <f t="shared" si="12"/>
        <v>4.707421713415907</v>
      </c>
      <c r="BR53" s="3">
        <f t="shared" si="13"/>
        <v>9.17367223959406</v>
      </c>
      <c r="BS53" s="3">
        <f t="shared" si="14"/>
        <v>5.149833790760737</v>
      </c>
      <c r="BT53" s="3"/>
      <c r="BU53" s="3">
        <f t="shared" si="16"/>
        <v>5.5222512917355155</v>
      </c>
      <c r="BV53" s="3">
        <f t="shared" si="17"/>
        <v>5.654795510227435</v>
      </c>
      <c r="BW53" s="3">
        <f t="shared" si="49"/>
        <v>4.126855021424484</v>
      </c>
      <c r="BX53" s="16">
        <v>1936</v>
      </c>
      <c r="BY53" s="22">
        <v>1.1</v>
      </c>
      <c r="BZ53" s="22">
        <v>3.5</v>
      </c>
      <c r="CA53" s="22">
        <v>5.9</v>
      </c>
      <c r="CB53" s="22">
        <v>10.5</v>
      </c>
      <c r="CC53" s="22"/>
      <c r="CD53" s="22">
        <v>8</v>
      </c>
      <c r="CE53" s="22">
        <v>7.8</v>
      </c>
      <c r="CF53" s="22">
        <v>5.6</v>
      </c>
      <c r="CG53" s="16">
        <v>1936</v>
      </c>
      <c r="CH53" s="13">
        <f t="shared" si="58"/>
        <v>9.17367223959406</v>
      </c>
      <c r="CI53" s="13">
        <f t="shared" si="59"/>
        <v>15.78337248913074</v>
      </c>
      <c r="CJ53" s="13">
        <f t="shared" si="60"/>
        <v>51.31447462335119</v>
      </c>
      <c r="CK53" s="13">
        <f t="shared" si="61"/>
        <v>100</v>
      </c>
      <c r="CL53" s="13">
        <f t="shared" si="62"/>
        <v>56.13710252840492</v>
      </c>
      <c r="CM53" s="13"/>
      <c r="CN53" s="13">
        <f t="shared" si="64"/>
        <v>60.196736350587976</v>
      </c>
      <c r="CO53" s="13">
        <f t="shared" si="65"/>
        <v>61.64156907438916</v>
      </c>
      <c r="CP53" s="13">
        <f t="shared" si="66"/>
        <v>44.985856412143846</v>
      </c>
      <c r="CQ53" s="16">
        <v>1936</v>
      </c>
      <c r="CR53" s="13">
        <f t="shared" si="67"/>
        <v>10.5</v>
      </c>
      <c r="CS53" s="13">
        <f t="shared" si="68"/>
        <v>10.476190476190476</v>
      </c>
      <c r="CT53" s="13">
        <f t="shared" si="69"/>
        <v>33.33333333333333</v>
      </c>
      <c r="CU53" s="13">
        <f t="shared" si="70"/>
        <v>56.19047619047619</v>
      </c>
      <c r="CV53" s="13">
        <f t="shared" si="71"/>
        <v>100</v>
      </c>
      <c r="CW53" s="13"/>
      <c r="CX53" s="13">
        <f t="shared" si="73"/>
        <v>76.19047619047619</v>
      </c>
      <c r="CY53" s="13">
        <f t="shared" si="74"/>
        <v>74.28571428571429</v>
      </c>
      <c r="CZ53" s="13">
        <f t="shared" si="75"/>
        <v>53.333333333333336</v>
      </c>
      <c r="DA53" s="16">
        <v>1936</v>
      </c>
      <c r="DB53" s="13">
        <f t="shared" si="50"/>
        <v>13.129781482660608</v>
      </c>
      <c r="DC53" s="13">
        <f>(CJ53+CT53)/2</f>
        <v>42.32390397834226</v>
      </c>
      <c r="DD53" s="13">
        <f>(CK53+CU53)/2</f>
        <v>78.0952380952381</v>
      </c>
      <c r="DE53" s="13">
        <f>(CL53+CV53)/2</f>
        <v>78.06855126420245</v>
      </c>
      <c r="DF53" s="13"/>
      <c r="DG53" s="13">
        <f>(CN53+CX53)/2</f>
        <v>68.19360627053209</v>
      </c>
      <c r="DH53" s="13">
        <f t="shared" si="37"/>
        <v>67.96364168005172</v>
      </c>
      <c r="DI53" s="13">
        <f t="shared" si="48"/>
        <v>49.159594872738595</v>
      </c>
    </row>
    <row r="54" spans="1:113" ht="15">
      <c r="A54" s="16">
        <v>1937</v>
      </c>
      <c r="B54" s="19">
        <v>128961</v>
      </c>
      <c r="C54" s="19">
        <v>312</v>
      </c>
      <c r="H54">
        <f t="shared" si="87"/>
        <v>20220.165235250184</v>
      </c>
      <c r="I54" s="20">
        <f t="shared" si="53"/>
        <v>0.015430140969178862</v>
      </c>
      <c r="J54" s="19">
        <v>47289</v>
      </c>
      <c r="K54" s="19">
        <v>350</v>
      </c>
      <c r="P54" s="13">
        <f t="shared" si="89"/>
        <v>7169.198788904805</v>
      </c>
      <c r="Q54" s="20">
        <f t="shared" si="2"/>
        <v>0.04881996026413258</v>
      </c>
      <c r="R54" s="19">
        <v>41930</v>
      </c>
      <c r="S54" s="19">
        <v>613</v>
      </c>
      <c r="T54" s="19"/>
      <c r="U54" s="19"/>
      <c r="V54" s="19"/>
      <c r="W54" s="19"/>
      <c r="X54" s="13">
        <f t="shared" si="90"/>
        <v>6412.705685618729</v>
      </c>
      <c r="Y54" s="20">
        <f t="shared" si="3"/>
        <v>0.09559147574396357</v>
      </c>
      <c r="Z54" s="19">
        <v>67831</v>
      </c>
      <c r="AA54" s="19">
        <v>603</v>
      </c>
      <c r="AB54" s="19"/>
      <c r="AC54" s="19"/>
      <c r="AD54" s="19"/>
      <c r="AE54" s="19"/>
      <c r="AF54" s="13">
        <f>$AF$50/$Z$50*Z54</f>
        <v>11656.015471188935</v>
      </c>
      <c r="AG54" s="20">
        <f t="shared" si="0"/>
        <v>0.0517329443745576</v>
      </c>
      <c r="AN54" s="13"/>
      <c r="AP54" s="19">
        <v>43270</v>
      </c>
      <c r="AQ54" s="19">
        <v>466</v>
      </c>
      <c r="AV54" s="13">
        <f t="shared" si="91"/>
        <v>6256.0552727272725</v>
      </c>
      <c r="AW54" s="20">
        <f t="shared" si="4"/>
        <v>0.0744878329370724</v>
      </c>
      <c r="AX54" s="19">
        <v>163388</v>
      </c>
      <c r="AY54" s="19">
        <v>1433</v>
      </c>
      <c r="AZ54" s="2"/>
      <c r="BA54" s="2"/>
      <c r="BB54" s="2"/>
      <c r="BC54" s="2"/>
      <c r="BD54" s="15">
        <f t="shared" si="86"/>
        <v>23290.97303839733</v>
      </c>
      <c r="BE54" s="21">
        <f t="shared" si="11"/>
        <v>0.06152598251853053</v>
      </c>
      <c r="BF54" s="19">
        <v>70630</v>
      </c>
      <c r="BG54" s="19">
        <v>393</v>
      </c>
      <c r="BH54" s="19"/>
      <c r="BI54" s="19"/>
      <c r="BJ54" s="19"/>
      <c r="BK54" s="19"/>
      <c r="BL54" s="13">
        <f t="shared" si="88"/>
        <v>10154.500853374708</v>
      </c>
      <c r="BM54" s="20">
        <f t="shared" si="44"/>
        <v>0.03870205002438814</v>
      </c>
      <c r="BN54" s="20"/>
      <c r="BO54" s="16">
        <v>1937</v>
      </c>
      <c r="BP54" s="3"/>
      <c r="BQ54" s="3"/>
      <c r="BR54" s="3"/>
      <c r="BS54" s="3"/>
      <c r="BT54" s="3"/>
      <c r="BU54" s="3"/>
      <c r="BV54" s="3"/>
      <c r="BW54" s="3"/>
      <c r="BX54" s="16">
        <v>1937</v>
      </c>
      <c r="BY54" s="22"/>
      <c r="BZ54" s="22"/>
      <c r="CA54" s="22"/>
      <c r="CB54" s="22"/>
      <c r="CC54" s="22"/>
      <c r="CD54" s="22"/>
      <c r="CE54" s="22"/>
      <c r="CF54" s="22"/>
      <c r="CG54" s="16">
        <v>1937</v>
      </c>
      <c r="CH54" s="13"/>
      <c r="CI54" s="13"/>
      <c r="CJ54" s="13"/>
      <c r="CK54" s="13"/>
      <c r="CL54" s="13"/>
      <c r="CM54" s="13"/>
      <c r="CN54" s="13"/>
      <c r="CO54" s="13"/>
      <c r="CP54" s="13"/>
      <c r="CQ54" s="16">
        <v>1937</v>
      </c>
      <c r="CR54" s="13"/>
      <c r="CS54" s="13"/>
      <c r="CT54" s="13"/>
      <c r="CU54" s="13"/>
      <c r="CV54" s="13"/>
      <c r="CW54" s="13"/>
      <c r="CX54" s="13"/>
      <c r="CY54" s="13"/>
      <c r="CZ54" s="13"/>
      <c r="DA54" s="16"/>
      <c r="DB54" s="13"/>
      <c r="DC54" s="13"/>
      <c r="DD54" s="13"/>
      <c r="DE54" s="13"/>
      <c r="DF54" s="13"/>
      <c r="DG54" s="13"/>
      <c r="DH54" s="13"/>
      <c r="DI54" s="13"/>
    </row>
    <row r="55" spans="1:113" ht="15">
      <c r="A55" s="16">
        <v>1938</v>
      </c>
      <c r="B55" s="19">
        <v>129969</v>
      </c>
      <c r="C55" s="19">
        <v>323</v>
      </c>
      <c r="H55">
        <f t="shared" si="87"/>
        <v>20378.212447641003</v>
      </c>
      <c r="I55" s="20">
        <f t="shared" si="53"/>
        <v>0.015850261686588252</v>
      </c>
      <c r="J55" s="19">
        <v>48404</v>
      </c>
      <c r="K55" s="19">
        <v>376</v>
      </c>
      <c r="P55" s="13">
        <f t="shared" si="89"/>
        <v>7338.237183661066</v>
      </c>
      <c r="Q55" s="20">
        <f t="shared" si="2"/>
        <v>0.05123846376036766</v>
      </c>
      <c r="R55" s="19">
        <v>41960</v>
      </c>
      <c r="S55" s="19">
        <v>581</v>
      </c>
      <c r="T55" s="19"/>
      <c r="U55" s="19"/>
      <c r="V55" s="19"/>
      <c r="W55" s="19"/>
      <c r="X55" s="13">
        <f t="shared" si="90"/>
        <v>6417.2938365981845</v>
      </c>
      <c r="Y55" s="20">
        <f t="shared" si="3"/>
        <v>0.09053660542805826</v>
      </c>
      <c r="Z55" s="19">
        <v>68424</v>
      </c>
      <c r="AA55" s="19">
        <v>782</v>
      </c>
      <c r="AB55" s="19"/>
      <c r="AC55" s="19"/>
      <c r="AD55" s="19"/>
      <c r="AE55" s="19"/>
      <c r="AF55" s="13">
        <f>$AF$50/$Z$50*Z55</f>
        <v>11757.916035450335</v>
      </c>
      <c r="AG55" s="20">
        <f t="shared" si="0"/>
        <v>0.06650838444859238</v>
      </c>
      <c r="AN55" s="13"/>
      <c r="AP55" s="19">
        <v>43600</v>
      </c>
      <c r="AQ55" s="19">
        <v>486</v>
      </c>
      <c r="AV55" s="13">
        <f t="shared" si="91"/>
        <v>6303.767272727272</v>
      </c>
      <c r="AW55" s="20">
        <f t="shared" si="4"/>
        <v>0.07709675484097245</v>
      </c>
      <c r="AX55" s="19">
        <v>166859</v>
      </c>
      <c r="AY55" s="19">
        <v>1566</v>
      </c>
      <c r="AZ55" s="2"/>
      <c r="BA55" s="2"/>
      <c r="BB55" s="2"/>
      <c r="BC55" s="2"/>
      <c r="BD55" s="15">
        <f t="shared" si="86"/>
        <v>23785.764378130218</v>
      </c>
      <c r="BE55" s="21">
        <f t="shared" si="11"/>
        <v>0.06583769918446919</v>
      </c>
      <c r="BF55" s="19">
        <v>71013</v>
      </c>
      <c r="BG55" s="19">
        <v>370</v>
      </c>
      <c r="BH55" s="19"/>
      <c r="BI55" s="19"/>
      <c r="BJ55" s="19"/>
      <c r="BK55" s="19"/>
      <c r="BL55" s="13">
        <f t="shared" si="88"/>
        <v>10209.5649030256</v>
      </c>
      <c r="BM55" s="20">
        <f t="shared" si="44"/>
        <v>0.036240525773076834</v>
      </c>
      <c r="BN55" s="20"/>
      <c r="BO55" s="16">
        <v>1938</v>
      </c>
      <c r="BP55" s="3">
        <f t="shared" si="52"/>
        <v>1.5850261686588252</v>
      </c>
      <c r="BQ55" s="3">
        <f t="shared" si="12"/>
        <v>5.1238463760367665</v>
      </c>
      <c r="BR55" s="3">
        <f t="shared" si="13"/>
        <v>9.053660542805826</v>
      </c>
      <c r="BS55" s="3">
        <f t="shared" si="14"/>
        <v>6.650838444859238</v>
      </c>
      <c r="BT55" s="3"/>
      <c r="BU55" s="3">
        <f t="shared" si="16"/>
        <v>7.709675484097245</v>
      </c>
      <c r="BV55" s="3">
        <f t="shared" si="17"/>
        <v>6.583769918446919</v>
      </c>
      <c r="BW55" s="3">
        <f t="shared" si="49"/>
        <v>3.6240525773076833</v>
      </c>
      <c r="BX55" s="16">
        <v>1938</v>
      </c>
      <c r="BY55" s="22">
        <v>1.2</v>
      </c>
      <c r="BZ55" s="22">
        <v>6.5</v>
      </c>
      <c r="CA55" s="22">
        <v>6.8</v>
      </c>
      <c r="CB55" s="22">
        <v>14.6</v>
      </c>
      <c r="CC55" s="22"/>
      <c r="CD55" s="22">
        <v>6.4</v>
      </c>
      <c r="CE55" s="22">
        <v>10.7</v>
      </c>
      <c r="CF55" s="22">
        <v>22.7</v>
      </c>
      <c r="CG55" s="16">
        <v>1938</v>
      </c>
      <c r="CH55" s="13">
        <f t="shared" si="58"/>
        <v>9.053660542805826</v>
      </c>
      <c r="CI55" s="13">
        <f t="shared" si="59"/>
        <v>17.50702007397782</v>
      </c>
      <c r="CJ55" s="13">
        <f t="shared" si="60"/>
        <v>56.59419581517502</v>
      </c>
      <c r="CK55" s="13">
        <f t="shared" si="61"/>
        <v>100</v>
      </c>
      <c r="CL55" s="13">
        <f t="shared" si="62"/>
        <v>73.46021438968235</v>
      </c>
      <c r="CM55" s="13"/>
      <c r="CN55" s="13">
        <f t="shared" si="64"/>
        <v>85.15534073368222</v>
      </c>
      <c r="CO55" s="13">
        <f t="shared" si="65"/>
        <v>72.71942533430283</v>
      </c>
      <c r="CP55" s="13">
        <f t="shared" si="66"/>
        <v>40.028589101315596</v>
      </c>
      <c r="CQ55" s="16">
        <v>1938</v>
      </c>
      <c r="CR55" s="13">
        <f t="shared" si="67"/>
        <v>22.7</v>
      </c>
      <c r="CS55" s="13">
        <f t="shared" si="68"/>
        <v>5.286343612334802</v>
      </c>
      <c r="CT55" s="13">
        <f t="shared" si="69"/>
        <v>28.634361233480178</v>
      </c>
      <c r="CU55" s="13">
        <f t="shared" si="70"/>
        <v>29.955947136563875</v>
      </c>
      <c r="CV55" s="13">
        <f t="shared" si="71"/>
        <v>64.31718061674009</v>
      </c>
      <c r="CW55" s="13"/>
      <c r="CX55" s="13">
        <f t="shared" si="73"/>
        <v>28.193832599118945</v>
      </c>
      <c r="CY55" s="13">
        <f t="shared" si="74"/>
        <v>47.136563876651984</v>
      </c>
      <c r="CZ55" s="13">
        <f t="shared" si="75"/>
        <v>100</v>
      </c>
      <c r="DA55" s="16">
        <v>1938</v>
      </c>
      <c r="DB55" s="13">
        <f t="shared" si="50"/>
        <v>11.396681843156312</v>
      </c>
      <c r="DC55" s="13">
        <f>(CJ55+CT55)/2</f>
        <v>42.6142785243276</v>
      </c>
      <c r="DD55" s="13">
        <f>(CK55+CU55)/2</f>
        <v>64.97797356828194</v>
      </c>
      <c r="DE55" s="13">
        <f>(CL55+CV55)/2</f>
        <v>68.88869750321122</v>
      </c>
      <c r="DF55" s="13"/>
      <c r="DG55" s="13">
        <f>(CN55+CX55)/2</f>
        <v>56.674586666400586</v>
      </c>
      <c r="DH55" s="13">
        <f t="shared" si="37"/>
        <v>59.92799460547741</v>
      </c>
      <c r="DI55" s="13">
        <f t="shared" si="48"/>
        <v>70.0142945506578</v>
      </c>
    </row>
    <row r="56" spans="1:113" ht="15">
      <c r="A56" s="16">
        <v>1950</v>
      </c>
      <c r="B56" s="24">
        <v>152271</v>
      </c>
      <c r="C56" s="24">
        <v>1460</v>
      </c>
      <c r="D56" s="24">
        <v>5003</v>
      </c>
      <c r="E56" s="24">
        <v>5350</v>
      </c>
      <c r="F56" s="24">
        <v>5081</v>
      </c>
      <c r="G56" s="24">
        <v>4956</v>
      </c>
      <c r="H56">
        <f>D56+E56+F56+G56</f>
        <v>20390</v>
      </c>
      <c r="I56" s="20">
        <f t="shared" si="53"/>
        <v>0.0716037273173124</v>
      </c>
      <c r="J56" s="19"/>
      <c r="K56" s="19"/>
      <c r="P56" s="13"/>
      <c r="Q56" s="20"/>
      <c r="R56" s="19"/>
      <c r="S56" s="19"/>
      <c r="T56" s="19"/>
      <c r="U56" s="19"/>
      <c r="V56" s="19"/>
      <c r="W56" s="19"/>
      <c r="X56" s="13"/>
      <c r="Y56" s="20"/>
      <c r="Z56" s="19"/>
      <c r="AA56" s="19"/>
      <c r="AB56" s="19"/>
      <c r="AC56" s="19"/>
      <c r="AD56" s="19"/>
      <c r="AE56" s="19"/>
      <c r="AF56" s="13"/>
      <c r="AG56" s="20"/>
      <c r="AN56" s="13"/>
      <c r="AP56" s="19"/>
      <c r="AQ56" s="19"/>
      <c r="AV56" s="13"/>
      <c r="AW56" s="20"/>
      <c r="AX56" s="24">
        <v>180075</v>
      </c>
      <c r="AY56" s="24">
        <v>4300</v>
      </c>
      <c r="AZ56" s="2"/>
      <c r="BA56" s="2"/>
      <c r="BB56" s="2"/>
      <c r="BC56" s="2"/>
      <c r="BD56" s="15">
        <f>$BD$65/$AX$65*AX56</f>
        <v>27470.894735341903</v>
      </c>
      <c r="BE56" s="21">
        <f t="shared" si="11"/>
        <v>0.15652930279216412</v>
      </c>
      <c r="BF56" s="19"/>
      <c r="BG56" s="19"/>
      <c r="BH56" s="19"/>
      <c r="BI56" s="19"/>
      <c r="BJ56" s="19"/>
      <c r="BK56" s="19"/>
      <c r="BL56" s="13"/>
      <c r="BM56" s="20"/>
      <c r="BN56" s="20"/>
      <c r="BO56" s="16">
        <v>1950</v>
      </c>
      <c r="BP56" s="3">
        <f t="shared" si="52"/>
        <v>7.160372731731241</v>
      </c>
      <c r="BQ56" s="3"/>
      <c r="BR56" s="3"/>
      <c r="BS56" s="3"/>
      <c r="BT56" s="3"/>
      <c r="BU56" s="3"/>
      <c r="BV56" s="3">
        <f t="shared" si="17"/>
        <v>15.652930279216411</v>
      </c>
      <c r="BW56" s="3"/>
      <c r="BX56" s="16">
        <v>1950</v>
      </c>
      <c r="BY56" s="22">
        <v>5</v>
      </c>
      <c r="BZ56" s="22"/>
      <c r="CA56" s="22"/>
      <c r="CB56" s="22"/>
      <c r="CC56" s="22"/>
      <c r="CD56" s="22"/>
      <c r="CE56" s="48">
        <v>24.2</v>
      </c>
      <c r="CF56" s="22"/>
      <c r="CG56" s="16">
        <v>1950</v>
      </c>
      <c r="CH56" s="13">
        <f t="shared" si="58"/>
        <v>15.652930279216411</v>
      </c>
      <c r="CI56" s="13">
        <f t="shared" si="59"/>
        <v>45.74461525097709</v>
      </c>
      <c r="CJ56" s="13"/>
      <c r="CK56" s="13"/>
      <c r="CL56" s="13"/>
      <c r="CM56" s="13"/>
      <c r="CN56" s="13"/>
      <c r="CO56" s="13">
        <f t="shared" si="65"/>
        <v>100</v>
      </c>
      <c r="CP56" s="13"/>
      <c r="CQ56" s="16">
        <v>1950</v>
      </c>
      <c r="CR56" s="13">
        <f t="shared" si="67"/>
        <v>24.2</v>
      </c>
      <c r="CS56" s="13">
        <f t="shared" si="68"/>
        <v>20.66115702479339</v>
      </c>
      <c r="CT56" s="13"/>
      <c r="CU56" s="13"/>
      <c r="CV56" s="13"/>
      <c r="CW56" s="13"/>
      <c r="CX56" s="13"/>
      <c r="CY56" s="13">
        <f t="shared" si="74"/>
        <v>100</v>
      </c>
      <c r="CZ56" s="13"/>
      <c r="DA56" s="16">
        <v>1950</v>
      </c>
      <c r="DB56" s="13">
        <f t="shared" si="50"/>
        <v>33.202886137885244</v>
      </c>
      <c r="DC56" s="13"/>
      <c r="DD56" s="13"/>
      <c r="DE56" s="13"/>
      <c r="DF56" s="13"/>
      <c r="DG56" s="13"/>
      <c r="DH56" s="13">
        <f t="shared" si="37"/>
        <v>100</v>
      </c>
      <c r="DI56" s="13"/>
    </row>
    <row r="57" spans="1:113" ht="15">
      <c r="A57" s="16">
        <v>1951</v>
      </c>
      <c r="B57" s="24">
        <v>154878</v>
      </c>
      <c r="C57" s="24">
        <v>3249</v>
      </c>
      <c r="D57" s="24"/>
      <c r="E57" s="24"/>
      <c r="F57" s="24"/>
      <c r="G57" s="24"/>
      <c r="H57">
        <f>$H$56/$B$56*B57</f>
        <v>20739.092932994463</v>
      </c>
      <c r="I57" s="20">
        <f t="shared" si="53"/>
        <v>0.15666066064206047</v>
      </c>
      <c r="J57" s="19"/>
      <c r="K57" s="19"/>
      <c r="P57" s="13"/>
      <c r="Q57" s="20"/>
      <c r="R57" s="19"/>
      <c r="S57" s="19"/>
      <c r="T57" s="19"/>
      <c r="U57" s="19"/>
      <c r="V57" s="19"/>
      <c r="W57" s="19"/>
      <c r="X57" s="13"/>
      <c r="Y57" s="20"/>
      <c r="Z57" s="19"/>
      <c r="AA57" s="19"/>
      <c r="AB57" s="19"/>
      <c r="AC57" s="19"/>
      <c r="AD57" s="19"/>
      <c r="AE57" s="19"/>
      <c r="AF57" s="13"/>
      <c r="AG57" s="20"/>
      <c r="AN57" s="13"/>
      <c r="AP57" s="19"/>
      <c r="AQ57" s="19"/>
      <c r="AV57" s="13"/>
      <c r="AW57" s="20"/>
      <c r="AX57" s="24">
        <v>183190</v>
      </c>
      <c r="AY57" s="24">
        <v>5000</v>
      </c>
      <c r="AZ57" s="2"/>
      <c r="BA57" s="2"/>
      <c r="BB57" s="2"/>
      <c r="BC57" s="2"/>
      <c r="BD57" s="15">
        <f aca="true" t="shared" si="92" ref="BD57:BD75">$BD$65/$AX$65*AX57</f>
        <v>27946.09582988912</v>
      </c>
      <c r="BE57" s="21">
        <f aca="true" t="shared" si="93" ref="BE57:BE96">AY57/BD57</f>
        <v>0.1789158682642304</v>
      </c>
      <c r="BF57" s="19"/>
      <c r="BG57" s="19"/>
      <c r="BH57" s="19"/>
      <c r="BI57" s="19"/>
      <c r="BJ57" s="19"/>
      <c r="BK57" s="19"/>
      <c r="BL57" s="13"/>
      <c r="BM57" s="20"/>
      <c r="BN57" s="20"/>
      <c r="BO57" s="16">
        <v>1951</v>
      </c>
      <c r="BP57" s="3">
        <f t="shared" si="52"/>
        <v>15.666066064206047</v>
      </c>
      <c r="BQ57" s="3"/>
      <c r="BR57" s="3"/>
      <c r="BS57" s="3"/>
      <c r="BT57" s="3"/>
      <c r="BU57" s="3"/>
      <c r="BV57" s="3">
        <f t="shared" si="17"/>
        <v>17.89158682642304</v>
      </c>
      <c r="BW57" s="3"/>
      <c r="BX57" s="16">
        <v>1951</v>
      </c>
      <c r="BY57" s="22">
        <v>7.4</v>
      </c>
      <c r="BZ57" s="22"/>
      <c r="CA57" s="22"/>
      <c r="CB57" s="22"/>
      <c r="CC57" s="22"/>
      <c r="CD57" s="22"/>
      <c r="CE57" s="22">
        <v>24.2</v>
      </c>
      <c r="CF57" s="22"/>
      <c r="CG57" s="16">
        <v>1951</v>
      </c>
      <c r="CH57" s="13">
        <f aca="true" t="shared" si="94" ref="CH57:CH88">MAX(BP57:BW57)</f>
        <v>17.89158682642304</v>
      </c>
      <c r="CI57" s="13">
        <f aca="true" t="shared" si="95" ref="CI57:CI88">BP57/$CH57*100</f>
        <v>87.56107670153521</v>
      </c>
      <c r="CJ57" s="13"/>
      <c r="CK57" s="13"/>
      <c r="CL57" s="13"/>
      <c r="CM57" s="13"/>
      <c r="CN57" s="13"/>
      <c r="CO57" s="13">
        <f aca="true" t="shared" si="96" ref="CO57:CO88">BV57/$CH57*100</f>
        <v>100</v>
      </c>
      <c r="CP57" s="13"/>
      <c r="CQ57" s="16">
        <v>1951</v>
      </c>
      <c r="CR57" s="13">
        <f aca="true" t="shared" si="97" ref="CR57:CR88">MAX(BY57:CF57)</f>
        <v>24.2</v>
      </c>
      <c r="CS57" s="13">
        <f aca="true" t="shared" si="98" ref="CS57:CS88">BY57/$CR57*100</f>
        <v>30.57851239669422</v>
      </c>
      <c r="CT57" s="13"/>
      <c r="CU57" s="13"/>
      <c r="CV57" s="13"/>
      <c r="CW57" s="13"/>
      <c r="CX57" s="13"/>
      <c r="CY57" s="13">
        <f aca="true" t="shared" si="99" ref="CY57:CY88">CE57/$CR57*100</f>
        <v>100</v>
      </c>
      <c r="CZ57" s="13"/>
      <c r="DA57" s="16">
        <v>1951</v>
      </c>
      <c r="DB57" s="13">
        <f t="shared" si="50"/>
        <v>59.06979454911472</v>
      </c>
      <c r="DC57" s="13"/>
      <c r="DD57" s="13"/>
      <c r="DE57" s="13"/>
      <c r="DF57" s="13"/>
      <c r="DG57" s="13"/>
      <c r="DH57" s="13">
        <f t="shared" si="37"/>
        <v>100</v>
      </c>
      <c r="DI57" s="13"/>
    </row>
    <row r="58" spans="1:113" ht="15">
      <c r="A58" s="16">
        <v>1952</v>
      </c>
      <c r="B58" s="24">
        <v>157553</v>
      </c>
      <c r="C58" s="24">
        <v>3636</v>
      </c>
      <c r="D58" s="24"/>
      <c r="E58" s="24"/>
      <c r="F58" s="24"/>
      <c r="G58" s="24"/>
      <c r="H58">
        <f aca="true" t="shared" si="100" ref="H58:H65">$H$56/$B$56*B58</f>
        <v>21097.29147375403</v>
      </c>
      <c r="I58" s="20">
        <f t="shared" si="53"/>
        <v>0.17234439807229976</v>
      </c>
      <c r="J58" s="19"/>
      <c r="K58" s="19"/>
      <c r="P58" s="13"/>
      <c r="Q58" s="20"/>
      <c r="R58" s="19"/>
      <c r="S58" s="19"/>
      <c r="T58" s="19"/>
      <c r="U58" s="19"/>
      <c r="V58" s="19"/>
      <c r="W58" s="19"/>
      <c r="X58" s="13"/>
      <c r="Y58" s="20"/>
      <c r="Z58" s="19"/>
      <c r="AA58" s="19"/>
      <c r="AB58" s="19"/>
      <c r="AC58" s="19"/>
      <c r="AD58" s="19"/>
      <c r="AE58" s="19"/>
      <c r="AF58" s="13"/>
      <c r="AG58" s="20"/>
      <c r="AN58" s="13"/>
      <c r="AP58" s="19"/>
      <c r="AQ58" s="19"/>
      <c r="AV58" s="13"/>
      <c r="AW58" s="20"/>
      <c r="AX58" s="24">
        <v>186377</v>
      </c>
      <c r="AY58" s="24">
        <v>5800</v>
      </c>
      <c r="AZ58" s="2"/>
      <c r="BA58" s="2"/>
      <c r="BB58" s="2"/>
      <c r="BC58" s="2"/>
      <c r="BD58" s="15">
        <f t="shared" si="92"/>
        <v>28432.280705754925</v>
      </c>
      <c r="BE58" s="21">
        <f t="shared" si="93"/>
        <v>0.20399348402697898</v>
      </c>
      <c r="BF58" s="19"/>
      <c r="BG58" s="19"/>
      <c r="BH58" s="19"/>
      <c r="BI58" s="19"/>
      <c r="BJ58" s="19"/>
      <c r="BK58" s="19"/>
      <c r="BL58" s="13"/>
      <c r="BM58" s="20"/>
      <c r="BN58" s="20"/>
      <c r="BO58" s="16">
        <v>1952</v>
      </c>
      <c r="BP58" s="3">
        <f t="shared" si="52"/>
        <v>17.234439807229975</v>
      </c>
      <c r="BQ58" s="3"/>
      <c r="BR58" s="3"/>
      <c r="BS58" s="3"/>
      <c r="BT58" s="3"/>
      <c r="BU58" s="3"/>
      <c r="BV58" s="3">
        <f aca="true" t="shared" si="101" ref="BV58:BV96">BE58*100</f>
        <v>20.399348402697896</v>
      </c>
      <c r="BW58" s="3"/>
      <c r="BX58" s="16">
        <v>1952</v>
      </c>
      <c r="BY58" s="22">
        <v>13.2</v>
      </c>
      <c r="BZ58" s="22"/>
      <c r="CA58" s="22"/>
      <c r="CB58" s="22"/>
      <c r="CC58" s="22"/>
      <c r="CD58" s="22"/>
      <c r="CE58" s="22">
        <v>23.4</v>
      </c>
      <c r="CF58" s="22"/>
      <c r="CG58" s="16">
        <v>1952</v>
      </c>
      <c r="CH58" s="13">
        <f t="shared" si="94"/>
        <v>20.399348402697896</v>
      </c>
      <c r="CI58" s="13">
        <f t="shared" si="95"/>
        <v>84.48524662165508</v>
      </c>
      <c r="CJ58" s="13"/>
      <c r="CK58" s="13"/>
      <c r="CL58" s="13"/>
      <c r="CM58" s="13"/>
      <c r="CN58" s="13"/>
      <c r="CO58" s="13">
        <f t="shared" si="96"/>
        <v>100</v>
      </c>
      <c r="CP58" s="13"/>
      <c r="CQ58" s="16">
        <v>1952</v>
      </c>
      <c r="CR58" s="13">
        <f t="shared" si="97"/>
        <v>23.4</v>
      </c>
      <c r="CS58" s="13">
        <f t="shared" si="98"/>
        <v>56.41025641025641</v>
      </c>
      <c r="CT58" s="13"/>
      <c r="CU58" s="13"/>
      <c r="CV58" s="13"/>
      <c r="CW58" s="13"/>
      <c r="CX58" s="13"/>
      <c r="CY58" s="13">
        <f t="shared" si="99"/>
        <v>100</v>
      </c>
      <c r="CZ58" s="13"/>
      <c r="DA58" s="16">
        <v>1952</v>
      </c>
      <c r="DB58" s="13">
        <f aca="true" t="shared" si="102" ref="DB58:DB96">(CI58+CS58)/2</f>
        <v>70.44775151595574</v>
      </c>
      <c r="DC58" s="13"/>
      <c r="DD58" s="13"/>
      <c r="DE58" s="13"/>
      <c r="DF58" s="13"/>
      <c r="DG58" s="13"/>
      <c r="DH58" s="13">
        <f aca="true" t="shared" si="103" ref="DH58:DH96">(CO58+CY58)/2</f>
        <v>100</v>
      </c>
      <c r="DI58" s="13"/>
    </row>
    <row r="59" spans="1:113" ht="15">
      <c r="A59" s="16">
        <v>1953</v>
      </c>
      <c r="B59" s="24">
        <v>160184</v>
      </c>
      <c r="C59" s="24">
        <v>3555</v>
      </c>
      <c r="D59" s="24"/>
      <c r="E59" s="24"/>
      <c r="F59" s="24"/>
      <c r="G59" s="24"/>
      <c r="H59">
        <f t="shared" si="100"/>
        <v>21449.598150665588</v>
      </c>
      <c r="I59" s="20">
        <f t="shared" si="53"/>
        <v>0.16573737069706768</v>
      </c>
      <c r="J59" s="19"/>
      <c r="K59" s="19"/>
      <c r="P59" s="13"/>
      <c r="Q59" s="20"/>
      <c r="R59" s="19"/>
      <c r="S59" s="19"/>
      <c r="T59" s="19"/>
      <c r="U59" s="19"/>
      <c r="V59" s="19"/>
      <c r="W59" s="19"/>
      <c r="X59" s="13"/>
      <c r="Y59" s="20"/>
      <c r="Z59" s="19"/>
      <c r="AA59" s="19"/>
      <c r="AB59" s="19"/>
      <c r="AC59" s="19"/>
      <c r="AD59" s="19"/>
      <c r="AE59" s="19"/>
      <c r="AF59" s="13"/>
      <c r="AG59" s="20"/>
      <c r="AN59" s="13"/>
      <c r="AP59" s="19"/>
      <c r="AQ59" s="19"/>
      <c r="AV59" s="13"/>
      <c r="AW59" s="20"/>
      <c r="AX59" s="24">
        <v>189490</v>
      </c>
      <c r="AY59" s="24">
        <v>5800</v>
      </c>
      <c r="AZ59" s="2"/>
      <c r="BA59" s="2"/>
      <c r="BB59" s="2"/>
      <c r="BC59" s="2"/>
      <c r="BD59" s="15">
        <f t="shared" si="92"/>
        <v>28907.176695265513</v>
      </c>
      <c r="BE59" s="21">
        <f t="shared" si="93"/>
        <v>0.20064221633065737</v>
      </c>
      <c r="BF59" s="19"/>
      <c r="BG59" s="19"/>
      <c r="BH59" s="19"/>
      <c r="BI59" s="19"/>
      <c r="BJ59" s="19"/>
      <c r="BK59" s="19"/>
      <c r="BL59" s="13"/>
      <c r="BM59" s="20"/>
      <c r="BN59" s="20"/>
      <c r="BO59" s="16">
        <v>1953</v>
      </c>
      <c r="BP59" s="3">
        <f t="shared" si="52"/>
        <v>16.573737069706766</v>
      </c>
      <c r="BQ59" s="3"/>
      <c r="BR59" s="3"/>
      <c r="BS59" s="3"/>
      <c r="BT59" s="3"/>
      <c r="BU59" s="3"/>
      <c r="BV59" s="3">
        <f t="shared" si="101"/>
        <v>20.06422163306574</v>
      </c>
      <c r="BW59" s="3"/>
      <c r="BX59" s="16">
        <v>1953</v>
      </c>
      <c r="BY59" s="22">
        <v>14.2</v>
      </c>
      <c r="BZ59" s="22"/>
      <c r="CA59" s="22"/>
      <c r="CB59" s="22"/>
      <c r="CC59" s="22"/>
      <c r="CD59" s="22"/>
      <c r="CE59" s="22">
        <v>19.4</v>
      </c>
      <c r="CF59" s="22"/>
      <c r="CG59" s="16">
        <v>1953</v>
      </c>
      <c r="CH59" s="13">
        <f t="shared" si="94"/>
        <v>20.06422163306574</v>
      </c>
      <c r="CI59" s="13">
        <f t="shared" si="95"/>
        <v>82.60343896118715</v>
      </c>
      <c r="CJ59" s="13"/>
      <c r="CK59" s="13"/>
      <c r="CL59" s="13"/>
      <c r="CM59" s="13"/>
      <c r="CN59" s="13"/>
      <c r="CO59" s="13">
        <f t="shared" si="96"/>
        <v>100</v>
      </c>
      <c r="CP59" s="13"/>
      <c r="CQ59" s="16">
        <v>1953</v>
      </c>
      <c r="CR59" s="13">
        <f t="shared" si="97"/>
        <v>19.4</v>
      </c>
      <c r="CS59" s="13">
        <f t="shared" si="98"/>
        <v>73.1958762886598</v>
      </c>
      <c r="CT59" s="13"/>
      <c r="CU59" s="13"/>
      <c r="CV59" s="13"/>
      <c r="CW59" s="13"/>
      <c r="CX59" s="13"/>
      <c r="CY59" s="13">
        <f t="shared" si="99"/>
        <v>100</v>
      </c>
      <c r="CZ59" s="13"/>
      <c r="DA59" s="16">
        <v>1953</v>
      </c>
      <c r="DB59" s="13">
        <f t="shared" si="102"/>
        <v>77.89965762492348</v>
      </c>
      <c r="DC59" s="13"/>
      <c r="DD59" s="13"/>
      <c r="DE59" s="13"/>
      <c r="DF59" s="13"/>
      <c r="DG59" s="13"/>
      <c r="DH59" s="13">
        <f t="shared" si="103"/>
        <v>100</v>
      </c>
      <c r="DI59" s="13"/>
    </row>
    <row r="60" spans="1:113" ht="15">
      <c r="A60" s="16">
        <v>1954</v>
      </c>
      <c r="B60" s="24">
        <v>163026</v>
      </c>
      <c r="C60" s="24">
        <v>3302</v>
      </c>
      <c r="D60" s="24"/>
      <c r="E60" s="24"/>
      <c r="F60" s="24"/>
      <c r="G60" s="24"/>
      <c r="H60">
        <f t="shared" si="100"/>
        <v>21830.158992848275</v>
      </c>
      <c r="I60" s="20">
        <f t="shared" si="53"/>
        <v>0.15125863265960454</v>
      </c>
      <c r="J60" s="19"/>
      <c r="K60" s="19"/>
      <c r="P60" s="13"/>
      <c r="Q60" s="20"/>
      <c r="R60" s="19"/>
      <c r="S60" s="19"/>
      <c r="T60" s="19"/>
      <c r="U60" s="19"/>
      <c r="V60" s="19"/>
      <c r="W60" s="19"/>
      <c r="X60" s="13"/>
      <c r="Y60" s="20"/>
      <c r="Z60" s="19"/>
      <c r="AA60" s="19"/>
      <c r="AB60" s="19"/>
      <c r="AC60" s="19"/>
      <c r="AD60" s="19"/>
      <c r="AE60" s="19"/>
      <c r="AF60" s="13"/>
      <c r="AG60" s="20"/>
      <c r="AN60" s="13"/>
      <c r="AP60" s="19"/>
      <c r="AQ60" s="19"/>
      <c r="AV60" s="13"/>
      <c r="AW60" s="20"/>
      <c r="AX60" s="24">
        <v>192709</v>
      </c>
      <c r="AY60" s="24">
        <v>5800</v>
      </c>
      <c r="AZ60" s="2"/>
      <c r="BA60" s="2"/>
      <c r="BB60" s="2"/>
      <c r="BC60" s="2"/>
      <c r="BD60" s="15">
        <f t="shared" si="92"/>
        <v>29398.243251717355</v>
      </c>
      <c r="BE60" s="21">
        <f t="shared" si="93"/>
        <v>0.19729070034350377</v>
      </c>
      <c r="BF60" s="19"/>
      <c r="BG60" s="19"/>
      <c r="BH60" s="19"/>
      <c r="BI60" s="19"/>
      <c r="BJ60" s="19"/>
      <c r="BK60" s="19"/>
      <c r="BL60" s="13"/>
      <c r="BM60" s="20"/>
      <c r="BN60" s="20"/>
      <c r="BO60" s="16">
        <v>1954</v>
      </c>
      <c r="BP60" s="3">
        <f t="shared" si="52"/>
        <v>15.125863265960454</v>
      </c>
      <c r="BQ60" s="3"/>
      <c r="BR60" s="3"/>
      <c r="BS60" s="3"/>
      <c r="BT60" s="3"/>
      <c r="BU60" s="3"/>
      <c r="BV60" s="3">
        <f t="shared" si="101"/>
        <v>19.729070034350375</v>
      </c>
      <c r="BW60" s="3"/>
      <c r="BX60" s="16">
        <v>1954</v>
      </c>
      <c r="BY60" s="22">
        <v>13.1</v>
      </c>
      <c r="BZ60" s="22"/>
      <c r="CA60" s="22"/>
      <c r="CB60" s="22"/>
      <c r="CC60" s="22"/>
      <c r="CD60" s="22"/>
      <c r="CE60" s="22">
        <v>18.3</v>
      </c>
      <c r="CF60" s="22"/>
      <c r="CG60" s="16">
        <v>1954</v>
      </c>
      <c r="CH60" s="13">
        <f t="shared" si="94"/>
        <v>19.729070034350375</v>
      </c>
      <c r="CI60" s="13">
        <f t="shared" si="95"/>
        <v>76.66789787671058</v>
      </c>
      <c r="CJ60" s="13"/>
      <c r="CK60" s="13"/>
      <c r="CL60" s="13"/>
      <c r="CM60" s="13"/>
      <c r="CN60" s="13"/>
      <c r="CO60" s="13">
        <f t="shared" si="96"/>
        <v>100</v>
      </c>
      <c r="CP60" s="13"/>
      <c r="CQ60" s="16">
        <v>1954</v>
      </c>
      <c r="CR60" s="13">
        <f t="shared" si="97"/>
        <v>18.3</v>
      </c>
      <c r="CS60" s="13">
        <f t="shared" si="98"/>
        <v>71.5846994535519</v>
      </c>
      <c r="CT60" s="13"/>
      <c r="CU60" s="13"/>
      <c r="CV60" s="13"/>
      <c r="CW60" s="13"/>
      <c r="CX60" s="13"/>
      <c r="CY60" s="13">
        <f t="shared" si="99"/>
        <v>100</v>
      </c>
      <c r="CZ60" s="13"/>
      <c r="DA60" s="16">
        <v>1954</v>
      </c>
      <c r="DB60" s="13">
        <f t="shared" si="102"/>
        <v>74.12629866513124</v>
      </c>
      <c r="DC60" s="13"/>
      <c r="DD60" s="13"/>
      <c r="DE60" s="13"/>
      <c r="DF60" s="13"/>
      <c r="DG60" s="13"/>
      <c r="DH60" s="13">
        <f t="shared" si="103"/>
        <v>100</v>
      </c>
      <c r="DI60" s="13"/>
    </row>
    <row r="61" spans="1:113" ht="15">
      <c r="A61" s="16">
        <v>1955</v>
      </c>
      <c r="B61" s="24">
        <v>165931</v>
      </c>
      <c r="C61" s="24">
        <v>2935</v>
      </c>
      <c r="D61" s="24"/>
      <c r="E61" s="24"/>
      <c r="F61" s="24"/>
      <c r="G61" s="24"/>
      <c r="H61">
        <f t="shared" si="100"/>
        <v>22219.155912813338</v>
      </c>
      <c r="I61" s="20">
        <f t="shared" si="53"/>
        <v>0.13209322674168036</v>
      </c>
      <c r="J61" s="19"/>
      <c r="K61" s="19"/>
      <c r="P61" s="13"/>
      <c r="Q61" s="20"/>
      <c r="R61" s="19"/>
      <c r="S61" s="19"/>
      <c r="T61" s="19"/>
      <c r="U61" s="19"/>
      <c r="V61" s="19"/>
      <c r="W61" s="19"/>
      <c r="X61" s="13"/>
      <c r="Y61" s="20"/>
      <c r="Z61" s="19"/>
      <c r="AA61" s="19"/>
      <c r="AB61" s="19"/>
      <c r="AC61" s="19"/>
      <c r="AD61" s="19"/>
      <c r="AE61" s="19"/>
      <c r="AF61" s="13"/>
      <c r="AG61" s="20"/>
      <c r="AN61" s="13"/>
      <c r="AP61" s="19"/>
      <c r="AQ61" s="19"/>
      <c r="AV61" s="13"/>
      <c r="AW61" s="20"/>
      <c r="AX61" s="24">
        <v>196159</v>
      </c>
      <c r="AY61" s="24">
        <v>5800</v>
      </c>
      <c r="AZ61" s="2"/>
      <c r="BA61" s="2"/>
      <c r="BB61" s="2"/>
      <c r="BC61" s="2"/>
      <c r="BD61" s="15">
        <f t="shared" si="92"/>
        <v>29924.549439899667</v>
      </c>
      <c r="BE61" s="21">
        <f t="shared" si="93"/>
        <v>0.19382079625454995</v>
      </c>
      <c r="BF61" s="19"/>
      <c r="BG61" s="19"/>
      <c r="BH61" s="19"/>
      <c r="BI61" s="19"/>
      <c r="BJ61" s="19"/>
      <c r="BK61" s="19"/>
      <c r="BL61" s="13"/>
      <c r="BM61" s="20"/>
      <c r="BN61" s="20"/>
      <c r="BO61" s="16">
        <v>1955</v>
      </c>
      <c r="BP61" s="3">
        <f t="shared" si="52"/>
        <v>13.209322674168037</v>
      </c>
      <c r="BQ61" s="3"/>
      <c r="BR61" s="3"/>
      <c r="BS61" s="3"/>
      <c r="BT61" s="3"/>
      <c r="BU61" s="3"/>
      <c r="BV61" s="3">
        <f t="shared" si="101"/>
        <v>19.382079625454995</v>
      </c>
      <c r="BW61" s="3"/>
      <c r="BX61" s="16">
        <v>1955</v>
      </c>
      <c r="BY61" s="22">
        <v>10.8</v>
      </c>
      <c r="BZ61" s="22"/>
      <c r="CA61" s="22"/>
      <c r="CB61" s="22"/>
      <c r="CC61" s="22"/>
      <c r="CD61" s="22"/>
      <c r="CE61" s="22">
        <v>19.5</v>
      </c>
      <c r="CF61" s="22"/>
      <c r="CG61" s="16">
        <v>1955</v>
      </c>
      <c r="CH61" s="13">
        <f t="shared" si="94"/>
        <v>19.382079625454995</v>
      </c>
      <c r="CI61" s="13">
        <f t="shared" si="95"/>
        <v>68.15224645357398</v>
      </c>
      <c r="CJ61" s="13"/>
      <c r="CK61" s="13"/>
      <c r="CL61" s="13"/>
      <c r="CM61" s="13"/>
      <c r="CN61" s="13"/>
      <c r="CO61" s="13">
        <f t="shared" si="96"/>
        <v>100</v>
      </c>
      <c r="CP61" s="13"/>
      <c r="CQ61" s="16">
        <v>1955</v>
      </c>
      <c r="CR61" s="13">
        <f t="shared" si="97"/>
        <v>19.5</v>
      </c>
      <c r="CS61" s="13">
        <f t="shared" si="98"/>
        <v>55.38461538461539</v>
      </c>
      <c r="CT61" s="13"/>
      <c r="CU61" s="13"/>
      <c r="CV61" s="13"/>
      <c r="CW61" s="13"/>
      <c r="CX61" s="13"/>
      <c r="CY61" s="13">
        <f t="shared" si="99"/>
        <v>100</v>
      </c>
      <c r="CZ61" s="13"/>
      <c r="DA61" s="16">
        <v>1955</v>
      </c>
      <c r="DB61" s="13">
        <f t="shared" si="102"/>
        <v>61.76843091909468</v>
      </c>
      <c r="DC61" s="13"/>
      <c r="DD61" s="13"/>
      <c r="DE61" s="13"/>
      <c r="DF61" s="13"/>
      <c r="DG61" s="13"/>
      <c r="DH61" s="13">
        <f t="shared" si="103"/>
        <v>100</v>
      </c>
      <c r="DI61" s="13"/>
    </row>
    <row r="62" spans="1:113" ht="15">
      <c r="A62" s="16">
        <v>1956</v>
      </c>
      <c r="B62" s="24">
        <v>168903</v>
      </c>
      <c r="C62" s="24">
        <v>2806</v>
      </c>
      <c r="D62" s="24"/>
      <c r="E62" s="24"/>
      <c r="F62" s="24"/>
      <c r="G62" s="24"/>
      <c r="H62">
        <f t="shared" si="100"/>
        <v>22617.124534546958</v>
      </c>
      <c r="I62" s="20">
        <f t="shared" si="53"/>
        <v>0.12406528494433153</v>
      </c>
      <c r="J62" s="19"/>
      <c r="K62" s="19"/>
      <c r="P62" s="13"/>
      <c r="Q62" s="20"/>
      <c r="R62" s="19"/>
      <c r="S62" s="19"/>
      <c r="T62" s="19"/>
      <c r="U62" s="19"/>
      <c r="V62" s="19"/>
      <c r="W62" s="19"/>
      <c r="X62" s="13"/>
      <c r="Y62" s="20"/>
      <c r="Z62" s="19"/>
      <c r="AA62" s="19"/>
      <c r="AB62" s="19"/>
      <c r="AC62" s="19"/>
      <c r="AD62" s="19"/>
      <c r="AE62" s="19"/>
      <c r="AF62" s="13"/>
      <c r="AG62" s="20"/>
      <c r="AN62" s="13"/>
      <c r="AP62" s="19"/>
      <c r="AQ62" s="19"/>
      <c r="AV62" s="13"/>
      <c r="AW62" s="20"/>
      <c r="AX62" s="24">
        <v>199658</v>
      </c>
      <c r="AY62" s="24">
        <v>5100</v>
      </c>
      <c r="AZ62" s="2"/>
      <c r="BA62" s="2"/>
      <c r="BB62" s="2"/>
      <c r="BC62" s="2"/>
      <c r="BD62" s="15">
        <f t="shared" si="92"/>
        <v>30458.33070147935</v>
      </c>
      <c r="BE62" s="21">
        <f t="shared" si="93"/>
        <v>0.16744187493349053</v>
      </c>
      <c r="BF62" s="19"/>
      <c r="BG62" s="19"/>
      <c r="BH62" s="19"/>
      <c r="BI62" s="19"/>
      <c r="BJ62" s="19"/>
      <c r="BK62" s="19"/>
      <c r="BL62" s="13"/>
      <c r="BM62" s="20"/>
      <c r="BN62" s="20"/>
      <c r="BO62" s="16">
        <v>1956</v>
      </c>
      <c r="BP62" s="3">
        <f t="shared" si="52"/>
        <v>12.406528494433152</v>
      </c>
      <c r="BQ62" s="3"/>
      <c r="BR62" s="3"/>
      <c r="BS62" s="3"/>
      <c r="BT62" s="3"/>
      <c r="BU62" s="3"/>
      <c r="BV62" s="3">
        <f t="shared" si="101"/>
        <v>16.744187493349052</v>
      </c>
      <c r="BW62" s="3"/>
      <c r="BX62" s="16">
        <v>1956</v>
      </c>
      <c r="BY62" s="22">
        <v>10</v>
      </c>
      <c r="BZ62" s="22"/>
      <c r="CA62" s="22"/>
      <c r="CB62" s="22"/>
      <c r="CC62" s="22"/>
      <c r="CD62" s="22"/>
      <c r="CE62" s="22">
        <v>17.1</v>
      </c>
      <c r="CF62" s="22"/>
      <c r="CG62" s="16">
        <v>1956</v>
      </c>
      <c r="CH62" s="13">
        <f t="shared" si="94"/>
        <v>16.744187493349052</v>
      </c>
      <c r="CI62" s="13">
        <f t="shared" si="95"/>
        <v>74.09453877270032</v>
      </c>
      <c r="CJ62" s="13"/>
      <c r="CK62" s="13"/>
      <c r="CL62" s="13"/>
      <c r="CM62" s="13"/>
      <c r="CN62" s="13"/>
      <c r="CO62" s="13">
        <f t="shared" si="96"/>
        <v>100</v>
      </c>
      <c r="CP62" s="13"/>
      <c r="CQ62" s="16">
        <v>1956</v>
      </c>
      <c r="CR62" s="13">
        <f t="shared" si="97"/>
        <v>17.1</v>
      </c>
      <c r="CS62" s="13">
        <f t="shared" si="98"/>
        <v>58.47953216374269</v>
      </c>
      <c r="CT62" s="13"/>
      <c r="CU62" s="13"/>
      <c r="CV62" s="13"/>
      <c r="CW62" s="13"/>
      <c r="CX62" s="13"/>
      <c r="CY62" s="13">
        <f t="shared" si="99"/>
        <v>100</v>
      </c>
      <c r="CZ62" s="13"/>
      <c r="DA62" s="16">
        <v>1956</v>
      </c>
      <c r="DB62" s="13">
        <f t="shared" si="102"/>
        <v>66.2870354682215</v>
      </c>
      <c r="DC62" s="13"/>
      <c r="DD62" s="13"/>
      <c r="DE62" s="13"/>
      <c r="DF62" s="13"/>
      <c r="DG62" s="13"/>
      <c r="DH62" s="13">
        <f t="shared" si="103"/>
        <v>100</v>
      </c>
      <c r="DI62" s="13"/>
    </row>
    <row r="63" spans="1:113" ht="15">
      <c r="A63" s="16">
        <v>1957</v>
      </c>
      <c r="B63" s="24">
        <v>171984</v>
      </c>
      <c r="C63" s="24">
        <v>2796</v>
      </c>
      <c r="D63" s="24"/>
      <c r="E63" s="24"/>
      <c r="F63" s="24"/>
      <c r="G63" s="24"/>
      <c r="H63">
        <f t="shared" si="100"/>
        <v>23029.688909904053</v>
      </c>
      <c r="I63" s="20">
        <f t="shared" si="53"/>
        <v>0.1214085006071256</v>
      </c>
      <c r="J63" s="19"/>
      <c r="K63" s="19"/>
      <c r="P63" s="13"/>
      <c r="Q63" s="20"/>
      <c r="R63" s="19"/>
      <c r="S63" s="19"/>
      <c r="T63" s="19"/>
      <c r="U63" s="19"/>
      <c r="V63" s="19"/>
      <c r="W63" s="19"/>
      <c r="X63" s="13"/>
      <c r="Y63" s="20"/>
      <c r="Z63" s="19"/>
      <c r="AA63" s="19"/>
      <c r="AB63" s="19"/>
      <c r="AC63" s="19"/>
      <c r="AD63" s="19"/>
      <c r="AE63" s="19"/>
      <c r="AF63" s="13"/>
      <c r="AG63" s="20"/>
      <c r="AN63" s="13"/>
      <c r="AP63" s="19"/>
      <c r="AQ63" s="19"/>
      <c r="AV63" s="13"/>
      <c r="AW63" s="20"/>
      <c r="AX63" s="24">
        <v>203169</v>
      </c>
      <c r="AY63" s="24">
        <v>4500</v>
      </c>
      <c r="AZ63" s="2"/>
      <c r="BA63" s="2"/>
      <c r="BB63" s="2"/>
      <c r="BC63" s="2"/>
      <c r="BD63" s="15">
        <f t="shared" si="92"/>
        <v>30993.942593278796</v>
      </c>
      <c r="BE63" s="21">
        <f t="shared" si="93"/>
        <v>0.14518966041370449</v>
      </c>
      <c r="BF63" s="19"/>
      <c r="BG63" s="19"/>
      <c r="BH63" s="19"/>
      <c r="BI63" s="19"/>
      <c r="BJ63" s="19"/>
      <c r="BK63" s="19"/>
      <c r="BL63" s="13"/>
      <c r="BM63" s="20"/>
      <c r="BN63" s="20"/>
      <c r="BO63" s="16">
        <v>1957</v>
      </c>
      <c r="BP63" s="3">
        <f t="shared" si="52"/>
        <v>12.14085006071256</v>
      </c>
      <c r="BQ63" s="3"/>
      <c r="BR63" s="3"/>
      <c r="BS63" s="3"/>
      <c r="BT63" s="3"/>
      <c r="BU63" s="3"/>
      <c r="BV63" s="3">
        <f t="shared" si="101"/>
        <v>14.518966041370449</v>
      </c>
      <c r="BW63" s="3"/>
      <c r="BX63" s="16">
        <v>1957</v>
      </c>
      <c r="BY63" s="22">
        <v>10.1</v>
      </c>
      <c r="BZ63" s="22"/>
      <c r="CA63" s="22"/>
      <c r="CB63" s="22"/>
      <c r="CC63" s="22"/>
      <c r="CD63" s="22"/>
      <c r="CE63" s="22">
        <v>15</v>
      </c>
      <c r="CF63" s="22"/>
      <c r="CG63" s="16">
        <v>1957</v>
      </c>
      <c r="CH63" s="13">
        <f t="shared" si="94"/>
        <v>14.518966041370449</v>
      </c>
      <c r="CI63" s="13">
        <f t="shared" si="95"/>
        <v>83.62062440340678</v>
      </c>
      <c r="CJ63" s="13"/>
      <c r="CK63" s="13"/>
      <c r="CL63" s="13"/>
      <c r="CM63" s="13"/>
      <c r="CN63" s="13"/>
      <c r="CO63" s="13">
        <f t="shared" si="96"/>
        <v>100</v>
      </c>
      <c r="CP63" s="13"/>
      <c r="CQ63" s="16">
        <v>1957</v>
      </c>
      <c r="CR63" s="13">
        <f t="shared" si="97"/>
        <v>15</v>
      </c>
      <c r="CS63" s="13">
        <f t="shared" si="98"/>
        <v>67.33333333333333</v>
      </c>
      <c r="CT63" s="13"/>
      <c r="CU63" s="13"/>
      <c r="CV63" s="13"/>
      <c r="CW63" s="13"/>
      <c r="CX63" s="13"/>
      <c r="CY63" s="13">
        <f t="shared" si="99"/>
        <v>100</v>
      </c>
      <c r="CZ63" s="13"/>
      <c r="DA63" s="16">
        <v>1957</v>
      </c>
      <c r="DB63" s="13">
        <f t="shared" si="102"/>
        <v>75.47697886837005</v>
      </c>
      <c r="DC63" s="13"/>
      <c r="DD63" s="13"/>
      <c r="DE63" s="13"/>
      <c r="DF63" s="13"/>
      <c r="DG63" s="13"/>
      <c r="DH63" s="13">
        <f t="shared" si="103"/>
        <v>100</v>
      </c>
      <c r="DI63" s="13"/>
    </row>
    <row r="64" spans="1:113" ht="15">
      <c r="A64" s="16">
        <v>1958</v>
      </c>
      <c r="B64" s="24">
        <v>174882</v>
      </c>
      <c r="C64" s="24">
        <v>2411</v>
      </c>
      <c r="D64" s="24"/>
      <c r="E64" s="24"/>
      <c r="F64" s="24"/>
      <c r="G64" s="24"/>
      <c r="H64">
        <f t="shared" si="100"/>
        <v>23417.748487893296</v>
      </c>
      <c r="I64" s="20">
        <f t="shared" si="53"/>
        <v>0.10295609764732332</v>
      </c>
      <c r="J64" s="19"/>
      <c r="K64" s="19"/>
      <c r="P64" s="13"/>
      <c r="Q64" s="20"/>
      <c r="R64" s="19"/>
      <c r="S64" s="19"/>
      <c r="T64" s="19"/>
      <c r="U64" s="19"/>
      <c r="V64" s="19"/>
      <c r="W64" s="19"/>
      <c r="X64" s="13"/>
      <c r="Y64" s="20"/>
      <c r="Z64" s="19"/>
      <c r="AA64" s="19"/>
      <c r="AB64" s="19"/>
      <c r="AC64" s="19"/>
      <c r="AD64" s="19"/>
      <c r="AE64" s="19"/>
      <c r="AF64" s="13"/>
      <c r="AG64" s="20"/>
      <c r="AN64" s="13"/>
      <c r="AP64" s="19"/>
      <c r="AQ64" s="19"/>
      <c r="AV64" s="13"/>
      <c r="AW64" s="20"/>
      <c r="AX64" s="24">
        <v>206775</v>
      </c>
      <c r="AY64" s="24">
        <v>3900</v>
      </c>
      <c r="AZ64" s="2"/>
      <c r="BA64" s="2"/>
      <c r="BB64" s="2"/>
      <c r="BC64" s="2"/>
      <c r="BD64" s="15">
        <f t="shared" si="92"/>
        <v>31544.046974318044</v>
      </c>
      <c r="BE64" s="21">
        <f t="shared" si="93"/>
        <v>0.1236366406369871</v>
      </c>
      <c r="BF64" s="19"/>
      <c r="BG64" s="19"/>
      <c r="BH64" s="19"/>
      <c r="BI64" s="19"/>
      <c r="BJ64" s="19"/>
      <c r="BK64" s="19"/>
      <c r="BL64" s="13"/>
      <c r="BM64" s="20"/>
      <c r="BN64" s="20"/>
      <c r="BO64" s="16">
        <v>1958</v>
      </c>
      <c r="BP64" s="3">
        <f t="shared" si="52"/>
        <v>10.295609764732331</v>
      </c>
      <c r="BQ64" s="3"/>
      <c r="BR64" s="3"/>
      <c r="BS64" s="3"/>
      <c r="BT64" s="3"/>
      <c r="BU64" s="3"/>
      <c r="BV64" s="3">
        <f t="shared" si="101"/>
        <v>12.36366406369871</v>
      </c>
      <c r="BW64" s="3"/>
      <c r="BX64" s="16">
        <v>1958</v>
      </c>
      <c r="BY64" s="22">
        <v>10.2</v>
      </c>
      <c r="BZ64" s="22"/>
      <c r="CA64" s="22"/>
      <c r="CB64" s="22"/>
      <c r="CC64" s="22"/>
      <c r="CD64" s="22"/>
      <c r="CE64" s="22">
        <v>14.3</v>
      </c>
      <c r="CF64" s="22"/>
      <c r="CG64" s="16">
        <v>1958</v>
      </c>
      <c r="CH64" s="13">
        <f t="shared" si="94"/>
        <v>12.36366406369871</v>
      </c>
      <c r="CI64" s="13">
        <f t="shared" si="95"/>
        <v>83.2731277046062</v>
      </c>
      <c r="CJ64" s="13"/>
      <c r="CK64" s="13"/>
      <c r="CL64" s="13"/>
      <c r="CM64" s="13"/>
      <c r="CN64" s="13"/>
      <c r="CO64" s="13">
        <f t="shared" si="96"/>
        <v>100</v>
      </c>
      <c r="CP64" s="13"/>
      <c r="CQ64" s="16">
        <v>1958</v>
      </c>
      <c r="CR64" s="13">
        <f t="shared" si="97"/>
        <v>14.3</v>
      </c>
      <c r="CS64" s="13">
        <f t="shared" si="98"/>
        <v>71.32867132867132</v>
      </c>
      <c r="CT64" s="13"/>
      <c r="CU64" s="13"/>
      <c r="CV64" s="13"/>
      <c r="CW64" s="13"/>
      <c r="CX64" s="13"/>
      <c r="CY64" s="13">
        <f t="shared" si="99"/>
        <v>100</v>
      </c>
      <c r="CZ64" s="13"/>
      <c r="DA64" s="16">
        <v>1958</v>
      </c>
      <c r="DB64" s="13">
        <f t="shared" si="102"/>
        <v>77.30089951663876</v>
      </c>
      <c r="DC64" s="13"/>
      <c r="DD64" s="13"/>
      <c r="DE64" s="13"/>
      <c r="DF64" s="13"/>
      <c r="DG64" s="13"/>
      <c r="DH64" s="13">
        <f t="shared" si="103"/>
        <v>100</v>
      </c>
      <c r="DI64" s="13"/>
    </row>
    <row r="65" spans="1:113" ht="15">
      <c r="A65" s="16">
        <v>1959</v>
      </c>
      <c r="B65" s="24">
        <v>177830</v>
      </c>
      <c r="C65" s="24">
        <v>2328</v>
      </c>
      <c r="D65" s="24"/>
      <c r="E65" s="24"/>
      <c r="F65" s="24"/>
      <c r="G65" s="24"/>
      <c r="H65">
        <f t="shared" si="100"/>
        <v>23812.50336570982</v>
      </c>
      <c r="I65" s="20">
        <f t="shared" si="53"/>
        <v>0.09776376570941873</v>
      </c>
      <c r="J65" s="19"/>
      <c r="K65" s="19"/>
      <c r="P65" s="13"/>
      <c r="Q65" s="20"/>
      <c r="R65" s="19"/>
      <c r="S65" s="19"/>
      <c r="T65" s="19"/>
      <c r="U65" s="19"/>
      <c r="V65" s="19"/>
      <c r="W65" s="19"/>
      <c r="X65" s="13"/>
      <c r="Y65" s="20"/>
      <c r="Z65" s="19"/>
      <c r="AA65" s="19"/>
      <c r="AB65" s="19"/>
      <c r="AC65" s="19"/>
      <c r="AD65" s="19"/>
      <c r="AE65" s="19"/>
      <c r="AF65" s="13"/>
      <c r="AG65" s="20"/>
      <c r="AN65" s="13"/>
      <c r="AP65" s="19"/>
      <c r="AQ65" s="19"/>
      <c r="AV65" s="13"/>
      <c r="AW65" s="20"/>
      <c r="AX65" s="24">
        <v>210498</v>
      </c>
      <c r="AY65" s="24">
        <v>3600</v>
      </c>
      <c r="AZ65" s="2">
        <v>10056</v>
      </c>
      <c r="BA65" s="2">
        <v>8917</v>
      </c>
      <c r="BB65" s="2">
        <v>8611</v>
      </c>
      <c r="BC65" s="2">
        <v>4528</v>
      </c>
      <c r="BD65" s="15">
        <f>AZ65+BA65+BB65+BC65</f>
        <v>32112</v>
      </c>
      <c r="BE65" s="21">
        <f t="shared" si="93"/>
        <v>0.11210762331838565</v>
      </c>
      <c r="BF65" s="19"/>
      <c r="BG65" s="19"/>
      <c r="BH65" s="19"/>
      <c r="BI65" s="19"/>
      <c r="BJ65" s="19"/>
      <c r="BK65" s="19"/>
      <c r="BL65" s="13"/>
      <c r="BM65" s="20"/>
      <c r="BN65" s="20"/>
      <c r="BO65" s="16">
        <v>1959</v>
      </c>
      <c r="BP65" s="3">
        <f t="shared" si="52"/>
        <v>9.776376570941874</v>
      </c>
      <c r="BQ65" s="3"/>
      <c r="BR65" s="3"/>
      <c r="BS65" s="3"/>
      <c r="BT65" s="3"/>
      <c r="BU65" s="3"/>
      <c r="BV65" s="3">
        <f t="shared" si="101"/>
        <v>11.210762331838566</v>
      </c>
      <c r="BW65" s="3"/>
      <c r="BX65" s="16">
        <v>1959</v>
      </c>
      <c r="BY65" s="22">
        <v>10</v>
      </c>
      <c r="BZ65" s="22"/>
      <c r="CA65" s="22"/>
      <c r="CB65" s="22"/>
      <c r="CC65" s="22"/>
      <c r="CD65" s="22"/>
      <c r="CE65" s="22">
        <v>13.6</v>
      </c>
      <c r="CF65" s="22"/>
      <c r="CG65" s="16">
        <v>1959</v>
      </c>
      <c r="CH65" s="13">
        <f t="shared" si="94"/>
        <v>11.210762331838566</v>
      </c>
      <c r="CI65" s="13">
        <f t="shared" si="95"/>
        <v>87.20527901280151</v>
      </c>
      <c r="CJ65" s="13"/>
      <c r="CK65" s="13"/>
      <c r="CL65" s="13"/>
      <c r="CM65" s="13"/>
      <c r="CN65" s="13"/>
      <c r="CO65" s="13">
        <f t="shared" si="96"/>
        <v>100</v>
      </c>
      <c r="CP65" s="13"/>
      <c r="CQ65" s="16">
        <v>1959</v>
      </c>
      <c r="CR65" s="13">
        <f t="shared" si="97"/>
        <v>13.6</v>
      </c>
      <c r="CS65" s="13">
        <f t="shared" si="98"/>
        <v>73.52941176470588</v>
      </c>
      <c r="CT65" s="13"/>
      <c r="CU65" s="13"/>
      <c r="CV65" s="13"/>
      <c r="CW65" s="13"/>
      <c r="CX65" s="13"/>
      <c r="CY65" s="13">
        <f t="shared" si="99"/>
        <v>100</v>
      </c>
      <c r="CZ65" s="13"/>
      <c r="DA65" s="16">
        <v>1959</v>
      </c>
      <c r="DB65" s="13">
        <f t="shared" si="102"/>
        <v>80.3673453887537</v>
      </c>
      <c r="DC65" s="13"/>
      <c r="DD65" s="13"/>
      <c r="DE65" s="13"/>
      <c r="DF65" s="13"/>
      <c r="DG65" s="13"/>
      <c r="DH65" s="13">
        <f t="shared" si="103"/>
        <v>100</v>
      </c>
      <c r="DI65" s="13"/>
    </row>
    <row r="66" spans="1:113" ht="15">
      <c r="A66" s="16">
        <v>1960</v>
      </c>
      <c r="B66" s="24">
        <v>180671</v>
      </c>
      <c r="C66" s="24">
        <v>2306</v>
      </c>
      <c r="D66" s="24">
        <v>4646</v>
      </c>
      <c r="E66" s="24">
        <v>4722</v>
      </c>
      <c r="F66" s="24">
        <v>5218</v>
      </c>
      <c r="G66" s="24">
        <v>5447</v>
      </c>
      <c r="H66">
        <f>D66+E66+F66+G66</f>
        <v>20033</v>
      </c>
      <c r="I66" s="20">
        <f t="shared" si="53"/>
        <v>0.11511006838716119</v>
      </c>
      <c r="J66" s="19"/>
      <c r="K66" s="19"/>
      <c r="P66" s="13"/>
      <c r="Q66" s="20"/>
      <c r="R66" s="19"/>
      <c r="S66" s="19"/>
      <c r="T66" s="19"/>
      <c r="U66" s="19"/>
      <c r="V66" s="19"/>
      <c r="W66" s="19"/>
      <c r="X66" s="13"/>
      <c r="Y66" s="20"/>
      <c r="Z66" s="19"/>
      <c r="AA66" s="19"/>
      <c r="AB66" s="19"/>
      <c r="AC66" s="19"/>
      <c r="AD66" s="19"/>
      <c r="AE66" s="19"/>
      <c r="AF66" s="13"/>
      <c r="AG66" s="20"/>
      <c r="AN66" s="13"/>
      <c r="AP66" s="19"/>
      <c r="AQ66" s="19"/>
      <c r="AV66" s="13"/>
      <c r="AW66" s="20"/>
      <c r="AX66" s="24">
        <v>214329</v>
      </c>
      <c r="AY66" s="24">
        <v>3600</v>
      </c>
      <c r="AZ66" s="2"/>
      <c r="BA66" s="2"/>
      <c r="BB66" s="2"/>
      <c r="BC66" s="2"/>
      <c r="BD66" s="15">
        <f t="shared" si="92"/>
        <v>32696.428697659834</v>
      </c>
      <c r="BE66" s="21">
        <f t="shared" si="93"/>
        <v>0.11010376800747236</v>
      </c>
      <c r="BF66" s="19"/>
      <c r="BG66" s="19"/>
      <c r="BH66" s="19"/>
      <c r="BI66" s="19"/>
      <c r="BJ66" s="19"/>
      <c r="BK66" s="19"/>
      <c r="BL66" s="13"/>
      <c r="BM66" s="20"/>
      <c r="BN66" s="20"/>
      <c r="BO66" s="16">
        <v>1960</v>
      </c>
      <c r="BP66" s="3">
        <f t="shared" si="52"/>
        <v>11.511006838716119</v>
      </c>
      <c r="BQ66" s="3"/>
      <c r="BR66" s="3"/>
      <c r="BS66" s="3"/>
      <c r="BT66" s="3"/>
      <c r="BU66" s="3"/>
      <c r="BV66" s="3">
        <f t="shared" si="101"/>
        <v>11.010376800747236</v>
      </c>
      <c r="BW66" s="3"/>
      <c r="BX66" s="16">
        <v>1960</v>
      </c>
      <c r="BY66" s="22">
        <v>9.3</v>
      </c>
      <c r="BZ66" s="22"/>
      <c r="CA66" s="22"/>
      <c r="CB66" s="22"/>
      <c r="CC66" s="22"/>
      <c r="CD66" s="22"/>
      <c r="CE66" s="22">
        <v>14.5</v>
      </c>
      <c r="CF66" s="22"/>
      <c r="CG66" s="16">
        <v>1960</v>
      </c>
      <c r="CH66" s="13">
        <f t="shared" si="94"/>
        <v>11.511006838716119</v>
      </c>
      <c r="CI66" s="13">
        <f t="shared" si="95"/>
        <v>100</v>
      </c>
      <c r="CJ66" s="13"/>
      <c r="CK66" s="13"/>
      <c r="CL66" s="13"/>
      <c r="CM66" s="13"/>
      <c r="CN66" s="13"/>
      <c r="CO66" s="13">
        <f t="shared" si="96"/>
        <v>95.6508579572287</v>
      </c>
      <c r="CP66" s="13"/>
      <c r="CQ66" s="16">
        <v>1960</v>
      </c>
      <c r="CR66" s="13">
        <f t="shared" si="97"/>
        <v>14.5</v>
      </c>
      <c r="CS66" s="13">
        <f t="shared" si="98"/>
        <v>64.13793103448276</v>
      </c>
      <c r="CT66" s="13"/>
      <c r="CU66" s="13"/>
      <c r="CV66" s="13"/>
      <c r="CW66" s="13"/>
      <c r="CX66" s="13"/>
      <c r="CY66" s="13">
        <f t="shared" si="99"/>
        <v>100</v>
      </c>
      <c r="CZ66" s="13"/>
      <c r="DA66" s="16">
        <v>1960</v>
      </c>
      <c r="DB66" s="13">
        <f t="shared" si="102"/>
        <v>82.06896551724138</v>
      </c>
      <c r="DC66" s="13"/>
      <c r="DD66" s="13"/>
      <c r="DE66" s="13"/>
      <c r="DF66" s="13"/>
      <c r="DG66" s="13"/>
      <c r="DH66" s="13">
        <f t="shared" si="103"/>
        <v>97.82542897861435</v>
      </c>
      <c r="DI66" s="13"/>
    </row>
    <row r="67" spans="1:113" ht="15">
      <c r="A67" s="16">
        <v>1961</v>
      </c>
      <c r="B67" s="24">
        <v>183691</v>
      </c>
      <c r="C67" s="24">
        <v>2307</v>
      </c>
      <c r="D67" s="24"/>
      <c r="E67" s="24"/>
      <c r="F67" s="24"/>
      <c r="G67" s="24"/>
      <c r="H67">
        <f>$H$66/$B$66*B67</f>
        <v>20367.860935069824</v>
      </c>
      <c r="I67" s="20">
        <f t="shared" si="53"/>
        <v>0.1132666806472425</v>
      </c>
      <c r="J67" s="19"/>
      <c r="K67" s="19"/>
      <c r="P67" s="13"/>
      <c r="Q67" s="20"/>
      <c r="R67" s="19"/>
      <c r="S67" s="19"/>
      <c r="T67" s="19"/>
      <c r="U67" s="19"/>
      <c r="V67" s="19"/>
      <c r="W67" s="19"/>
      <c r="X67" s="13"/>
      <c r="Y67" s="20"/>
      <c r="Z67" s="19"/>
      <c r="AA67" s="19"/>
      <c r="AB67" s="19"/>
      <c r="AC67" s="19"/>
      <c r="AD67" s="19"/>
      <c r="AE67" s="19"/>
      <c r="AF67" s="13"/>
      <c r="AG67" s="20"/>
      <c r="AN67" s="13"/>
      <c r="AP67" s="19"/>
      <c r="AQ67" s="19"/>
      <c r="AV67" s="13"/>
      <c r="AW67" s="20"/>
      <c r="AX67" s="24">
        <v>218145</v>
      </c>
      <c r="AY67" s="24">
        <v>3000</v>
      </c>
      <c r="AZ67" s="2"/>
      <c r="BA67" s="2"/>
      <c r="BB67" s="2"/>
      <c r="BC67" s="2"/>
      <c r="BD67" s="15">
        <f t="shared" si="92"/>
        <v>33278.569107544965</v>
      </c>
      <c r="BE67" s="21">
        <f t="shared" si="93"/>
        <v>0.09014810673815407</v>
      </c>
      <c r="BF67" s="19"/>
      <c r="BG67" s="19"/>
      <c r="BH67" s="19"/>
      <c r="BI67" s="19"/>
      <c r="BJ67" s="19"/>
      <c r="BK67" s="19"/>
      <c r="BL67" s="13"/>
      <c r="BM67" s="20"/>
      <c r="BN67" s="20"/>
      <c r="BO67" s="16">
        <v>1961</v>
      </c>
      <c r="BP67" s="3">
        <f t="shared" si="52"/>
        <v>11.32666806472425</v>
      </c>
      <c r="BQ67" s="3"/>
      <c r="BR67" s="3"/>
      <c r="BS67" s="3"/>
      <c r="BT67" s="3"/>
      <c r="BU67" s="3"/>
      <c r="BV67" s="3">
        <f t="shared" si="101"/>
        <v>9.014810673815408</v>
      </c>
      <c r="BW67" s="3"/>
      <c r="BX67" s="16">
        <v>1961</v>
      </c>
      <c r="BY67" s="22">
        <v>9.4</v>
      </c>
      <c r="BZ67" s="22"/>
      <c r="CA67" s="22"/>
      <c r="CB67" s="22"/>
      <c r="CC67" s="22"/>
      <c r="CD67" s="22"/>
      <c r="CE67" s="22">
        <v>15.3</v>
      </c>
      <c r="CF67" s="22"/>
      <c r="CG67" s="16">
        <v>1961</v>
      </c>
      <c r="CH67" s="13">
        <f t="shared" si="94"/>
        <v>11.32666806472425</v>
      </c>
      <c r="CI67" s="13">
        <f t="shared" si="95"/>
        <v>100</v>
      </c>
      <c r="CJ67" s="13"/>
      <c r="CK67" s="13"/>
      <c r="CL67" s="13"/>
      <c r="CM67" s="13"/>
      <c r="CN67" s="13"/>
      <c r="CO67" s="13">
        <f t="shared" si="96"/>
        <v>79.58925451246438</v>
      </c>
      <c r="CP67" s="13"/>
      <c r="CQ67" s="16">
        <v>1961</v>
      </c>
      <c r="CR67" s="13">
        <f t="shared" si="97"/>
        <v>15.3</v>
      </c>
      <c r="CS67" s="13">
        <f t="shared" si="98"/>
        <v>61.43790849673203</v>
      </c>
      <c r="CT67" s="13"/>
      <c r="CU67" s="13"/>
      <c r="CV67" s="13"/>
      <c r="CW67" s="13"/>
      <c r="CX67" s="13"/>
      <c r="CY67" s="13">
        <f t="shared" si="99"/>
        <v>100</v>
      </c>
      <c r="CZ67" s="13"/>
      <c r="DA67" s="16">
        <v>1961</v>
      </c>
      <c r="DB67" s="13">
        <f t="shared" si="102"/>
        <v>80.71895424836602</v>
      </c>
      <c r="DC67" s="13"/>
      <c r="DD67" s="13"/>
      <c r="DE67" s="13"/>
      <c r="DF67" s="13"/>
      <c r="DG67" s="13"/>
      <c r="DH67" s="13">
        <f t="shared" si="103"/>
        <v>89.79462725623219</v>
      </c>
      <c r="DI67" s="13"/>
    </row>
    <row r="68" spans="1:113" ht="15">
      <c r="A68" s="16">
        <v>1962</v>
      </c>
      <c r="B68" s="24">
        <v>186538</v>
      </c>
      <c r="C68" s="24">
        <v>2807</v>
      </c>
      <c r="D68" s="24"/>
      <c r="E68" s="24"/>
      <c r="F68" s="24"/>
      <c r="G68" s="24"/>
      <c r="H68">
        <f aca="true" t="shared" si="104" ref="H68:H75">$H$66/$B$66*B68</f>
        <v>20683.539439090946</v>
      </c>
      <c r="I68" s="20">
        <f t="shared" si="53"/>
        <v>0.13571178222499472</v>
      </c>
      <c r="J68" s="19"/>
      <c r="K68" s="19"/>
      <c r="P68" s="13"/>
      <c r="Q68" s="20"/>
      <c r="R68" s="19"/>
      <c r="S68" s="19"/>
      <c r="T68" s="19"/>
      <c r="U68" s="19"/>
      <c r="V68" s="19"/>
      <c r="W68" s="19"/>
      <c r="X68" s="13"/>
      <c r="Y68" s="20"/>
      <c r="Z68" s="19"/>
      <c r="AA68" s="19"/>
      <c r="AB68" s="19"/>
      <c r="AC68" s="19"/>
      <c r="AD68" s="19"/>
      <c r="AE68" s="19"/>
      <c r="AF68" s="13"/>
      <c r="AG68" s="20"/>
      <c r="AN68" s="13"/>
      <c r="AP68" s="19"/>
      <c r="AQ68" s="19"/>
      <c r="AV68" s="13"/>
      <c r="AW68" s="20"/>
      <c r="AX68" s="24">
        <v>221730</v>
      </c>
      <c r="AY68" s="24">
        <v>3000</v>
      </c>
      <c r="AZ68" s="2"/>
      <c r="BA68" s="2"/>
      <c r="BB68" s="2"/>
      <c r="BC68" s="2"/>
      <c r="BD68" s="15">
        <f t="shared" si="92"/>
        <v>33825.469885699626</v>
      </c>
      <c r="BE68" s="21">
        <f t="shared" si="93"/>
        <v>0.08869056394892265</v>
      </c>
      <c r="BF68" s="19"/>
      <c r="BG68" s="19"/>
      <c r="BH68" s="19"/>
      <c r="BI68" s="19"/>
      <c r="BJ68" s="19"/>
      <c r="BK68" s="19"/>
      <c r="BL68" s="13"/>
      <c r="BM68" s="20"/>
      <c r="BN68" s="20"/>
      <c r="BO68" s="16">
        <v>1962</v>
      </c>
      <c r="BP68" s="3">
        <f t="shared" si="52"/>
        <v>13.571178222499473</v>
      </c>
      <c r="BQ68" s="3"/>
      <c r="BR68" s="3"/>
      <c r="BS68" s="3"/>
      <c r="BT68" s="3"/>
      <c r="BU68" s="3"/>
      <c r="BV68" s="3">
        <f t="shared" si="101"/>
        <v>8.869056394892265</v>
      </c>
      <c r="BW68" s="3"/>
      <c r="BX68" s="16">
        <v>1962</v>
      </c>
      <c r="BY68" s="22">
        <v>9.2</v>
      </c>
      <c r="BZ68" s="22"/>
      <c r="CA68" s="22"/>
      <c r="CB68" s="22"/>
      <c r="CC68" s="22"/>
      <c r="CD68" s="22"/>
      <c r="CE68" s="22">
        <v>16.1</v>
      </c>
      <c r="CF68" s="22"/>
      <c r="CG68" s="16">
        <v>1962</v>
      </c>
      <c r="CH68" s="13">
        <f t="shared" si="94"/>
        <v>13.571178222499473</v>
      </c>
      <c r="CI68" s="13">
        <f t="shared" si="95"/>
        <v>100</v>
      </c>
      <c r="CJ68" s="13"/>
      <c r="CK68" s="13"/>
      <c r="CL68" s="13"/>
      <c r="CM68" s="13"/>
      <c r="CN68" s="13"/>
      <c r="CO68" s="13">
        <f t="shared" si="96"/>
        <v>65.35214739268825</v>
      </c>
      <c r="CP68" s="13"/>
      <c r="CQ68" s="16">
        <v>1962</v>
      </c>
      <c r="CR68" s="13">
        <f t="shared" si="97"/>
        <v>16.1</v>
      </c>
      <c r="CS68" s="13">
        <f t="shared" si="98"/>
        <v>57.14285714285713</v>
      </c>
      <c r="CT68" s="13"/>
      <c r="CU68" s="13"/>
      <c r="CV68" s="13"/>
      <c r="CW68" s="13"/>
      <c r="CX68" s="13"/>
      <c r="CY68" s="13">
        <f t="shared" si="99"/>
        <v>100</v>
      </c>
      <c r="CZ68" s="13"/>
      <c r="DA68" s="16">
        <v>1962</v>
      </c>
      <c r="DB68" s="13">
        <f t="shared" si="102"/>
        <v>78.57142857142857</v>
      </c>
      <c r="DC68" s="13"/>
      <c r="DD68" s="13"/>
      <c r="DE68" s="13"/>
      <c r="DF68" s="13"/>
      <c r="DG68" s="13"/>
      <c r="DH68" s="13">
        <f t="shared" si="103"/>
        <v>82.67607369634413</v>
      </c>
      <c r="DI68" s="13"/>
    </row>
    <row r="69" spans="1:113" ht="15">
      <c r="A69" s="16">
        <v>1963</v>
      </c>
      <c r="B69" s="24">
        <v>189242</v>
      </c>
      <c r="C69" s="24">
        <v>2700</v>
      </c>
      <c r="D69" s="24"/>
      <c r="E69" s="24"/>
      <c r="F69" s="24"/>
      <c r="G69" s="24"/>
      <c r="H69">
        <f t="shared" si="104"/>
        <v>20983.3619451932</v>
      </c>
      <c r="I69" s="20">
        <f t="shared" si="53"/>
        <v>0.12867337498405526</v>
      </c>
      <c r="J69" s="19"/>
      <c r="K69" s="19"/>
      <c r="P69" s="13"/>
      <c r="Q69" s="20"/>
      <c r="R69" s="19"/>
      <c r="S69" s="19"/>
      <c r="T69" s="19"/>
      <c r="U69" s="19"/>
      <c r="V69" s="19"/>
      <c r="W69" s="19"/>
      <c r="X69" s="13"/>
      <c r="Y69" s="20"/>
      <c r="Z69" s="19"/>
      <c r="AA69" s="19"/>
      <c r="AB69" s="19"/>
      <c r="AC69" s="19"/>
      <c r="AD69" s="19"/>
      <c r="AE69" s="19"/>
      <c r="AF69" s="13"/>
      <c r="AG69" s="20"/>
      <c r="AN69" s="13"/>
      <c r="AP69" s="19"/>
      <c r="AQ69" s="19"/>
      <c r="AV69" s="13"/>
      <c r="AW69" s="20"/>
      <c r="AX69" s="24">
        <v>225063</v>
      </c>
      <c r="AY69" s="24">
        <v>3110</v>
      </c>
      <c r="AZ69" s="2"/>
      <c r="BA69" s="2"/>
      <c r="BB69" s="2"/>
      <c r="BC69" s="2"/>
      <c r="BD69" s="15">
        <f t="shared" si="92"/>
        <v>34333.92742923923</v>
      </c>
      <c r="BE69" s="21">
        <f t="shared" si="93"/>
        <v>0.09058095688032132</v>
      </c>
      <c r="BF69" s="19"/>
      <c r="BG69" s="19"/>
      <c r="BH69" s="19"/>
      <c r="BI69" s="19"/>
      <c r="BJ69" s="19"/>
      <c r="BK69" s="19"/>
      <c r="BL69" s="13"/>
      <c r="BM69" s="20"/>
      <c r="BN69" s="20"/>
      <c r="BO69" s="16">
        <v>1963</v>
      </c>
      <c r="BP69" s="3">
        <f t="shared" si="52"/>
        <v>12.867337498405526</v>
      </c>
      <c r="BQ69" s="3"/>
      <c r="BR69" s="3"/>
      <c r="BS69" s="3"/>
      <c r="BT69" s="3"/>
      <c r="BU69" s="3"/>
      <c r="BV69" s="3">
        <f t="shared" si="101"/>
        <v>9.058095688032132</v>
      </c>
      <c r="BW69" s="3"/>
      <c r="BX69" s="16">
        <v>1963</v>
      </c>
      <c r="BY69" s="22">
        <v>8.9</v>
      </c>
      <c r="BZ69" s="22"/>
      <c r="CA69" s="22"/>
      <c r="CB69" s="22"/>
      <c r="CC69" s="22"/>
      <c r="CD69" s="22"/>
      <c r="CE69" s="22">
        <v>16.6</v>
      </c>
      <c r="CF69" s="22"/>
      <c r="CG69" s="16">
        <v>1963</v>
      </c>
      <c r="CH69" s="13">
        <f t="shared" si="94"/>
        <v>12.867337498405526</v>
      </c>
      <c r="CI69" s="13">
        <f t="shared" si="95"/>
        <v>100</v>
      </c>
      <c r="CJ69" s="13"/>
      <c r="CK69" s="13"/>
      <c r="CL69" s="13"/>
      <c r="CM69" s="13"/>
      <c r="CN69" s="13"/>
      <c r="CO69" s="13">
        <f t="shared" si="96"/>
        <v>70.39603716895262</v>
      </c>
      <c r="CP69" s="13"/>
      <c r="CQ69" s="16">
        <v>1963</v>
      </c>
      <c r="CR69" s="13">
        <f t="shared" si="97"/>
        <v>16.6</v>
      </c>
      <c r="CS69" s="13">
        <f t="shared" si="98"/>
        <v>53.6144578313253</v>
      </c>
      <c r="CT69" s="13"/>
      <c r="CU69" s="13"/>
      <c r="CV69" s="13"/>
      <c r="CW69" s="13"/>
      <c r="CX69" s="13"/>
      <c r="CY69" s="13">
        <f t="shared" si="99"/>
        <v>100</v>
      </c>
      <c r="CZ69" s="13"/>
      <c r="DA69" s="16">
        <v>1963</v>
      </c>
      <c r="DB69" s="13">
        <f t="shared" si="102"/>
        <v>76.80722891566265</v>
      </c>
      <c r="DC69" s="13"/>
      <c r="DD69" s="13"/>
      <c r="DE69" s="13"/>
      <c r="DF69" s="13"/>
      <c r="DG69" s="13"/>
      <c r="DH69" s="13">
        <f t="shared" si="103"/>
        <v>85.1980185844763</v>
      </c>
      <c r="DI69" s="13"/>
    </row>
    <row r="70" spans="1:113" ht="15">
      <c r="A70" s="16">
        <v>1964</v>
      </c>
      <c r="B70" s="24">
        <v>191889</v>
      </c>
      <c r="C70" s="24">
        <v>2687</v>
      </c>
      <c r="D70" s="24"/>
      <c r="E70" s="24"/>
      <c r="F70" s="24"/>
      <c r="G70" s="24"/>
      <c r="H70">
        <f t="shared" si="104"/>
        <v>21276.864228348768</v>
      </c>
      <c r="I70" s="20">
        <f t="shared" si="53"/>
        <v>0.12628740641301398</v>
      </c>
      <c r="J70" s="19"/>
      <c r="K70" s="19"/>
      <c r="P70" s="13"/>
      <c r="Q70" s="20"/>
      <c r="R70" s="19"/>
      <c r="S70" s="19"/>
      <c r="T70" s="19"/>
      <c r="U70" s="19"/>
      <c r="V70" s="19"/>
      <c r="W70" s="19"/>
      <c r="X70" s="13"/>
      <c r="Y70" s="20"/>
      <c r="Z70" s="19"/>
      <c r="AA70" s="19"/>
      <c r="AB70" s="19"/>
      <c r="AC70" s="19"/>
      <c r="AD70" s="19"/>
      <c r="AE70" s="19"/>
      <c r="AF70" s="13"/>
      <c r="AG70" s="20"/>
      <c r="AN70" s="13"/>
      <c r="AP70" s="19"/>
      <c r="AQ70" s="19"/>
      <c r="AV70" s="13"/>
      <c r="AW70" s="20"/>
      <c r="AX70" s="24">
        <v>228149</v>
      </c>
      <c r="AY70" s="24">
        <v>3110</v>
      </c>
      <c r="AZ70" s="2"/>
      <c r="BA70" s="2"/>
      <c r="BB70" s="2"/>
      <c r="BC70" s="2"/>
      <c r="BD70" s="15">
        <f t="shared" si="92"/>
        <v>34804.70450075535</v>
      </c>
      <c r="BE70" s="21">
        <f t="shared" si="93"/>
        <v>0.08935573637559557</v>
      </c>
      <c r="BF70" s="19"/>
      <c r="BG70" s="19"/>
      <c r="BH70" s="19"/>
      <c r="BI70" s="19"/>
      <c r="BJ70" s="19"/>
      <c r="BK70" s="19"/>
      <c r="BL70" s="13"/>
      <c r="BM70" s="20"/>
      <c r="BN70" s="20"/>
      <c r="BO70" s="16">
        <v>1964</v>
      </c>
      <c r="BP70" s="3">
        <f t="shared" si="52"/>
        <v>12.628740641301398</v>
      </c>
      <c r="BQ70" s="3"/>
      <c r="BR70" s="3"/>
      <c r="BS70" s="3"/>
      <c r="BT70" s="3"/>
      <c r="BU70" s="3"/>
      <c r="BV70" s="3">
        <f t="shared" si="101"/>
        <v>8.935573637559557</v>
      </c>
      <c r="BW70" s="3"/>
      <c r="BX70" s="16">
        <v>1964</v>
      </c>
      <c r="BY70" s="22">
        <v>8.5</v>
      </c>
      <c r="BZ70" s="22"/>
      <c r="CA70" s="22"/>
      <c r="CB70" s="22"/>
      <c r="CC70" s="22"/>
      <c r="CD70" s="22"/>
      <c r="CE70" s="22">
        <v>15.7</v>
      </c>
      <c r="CF70" s="22"/>
      <c r="CG70" s="16">
        <v>1964</v>
      </c>
      <c r="CH70" s="13">
        <f t="shared" si="94"/>
        <v>12.628740641301398</v>
      </c>
      <c r="CI70" s="13">
        <f t="shared" si="95"/>
        <v>100</v>
      </c>
      <c r="CJ70" s="13"/>
      <c r="CK70" s="13"/>
      <c r="CL70" s="13"/>
      <c r="CM70" s="13"/>
      <c r="CN70" s="13"/>
      <c r="CO70" s="13">
        <f t="shared" si="96"/>
        <v>70.75585675056465</v>
      </c>
      <c r="CP70" s="13"/>
      <c r="CQ70" s="16">
        <v>1964</v>
      </c>
      <c r="CR70" s="13">
        <f t="shared" si="97"/>
        <v>15.7</v>
      </c>
      <c r="CS70" s="13">
        <f t="shared" si="98"/>
        <v>54.14012738853503</v>
      </c>
      <c r="CT70" s="13"/>
      <c r="CU70" s="13"/>
      <c r="CV70" s="13"/>
      <c r="CW70" s="13"/>
      <c r="CX70" s="13"/>
      <c r="CY70" s="13">
        <f t="shared" si="99"/>
        <v>100</v>
      </c>
      <c r="CZ70" s="13"/>
      <c r="DA70" s="16">
        <v>1964</v>
      </c>
      <c r="DB70" s="13">
        <f t="shared" si="102"/>
        <v>77.07006369426752</v>
      </c>
      <c r="DC70" s="13"/>
      <c r="DD70" s="13"/>
      <c r="DE70" s="13"/>
      <c r="DF70" s="13"/>
      <c r="DG70" s="13"/>
      <c r="DH70" s="13">
        <f t="shared" si="103"/>
        <v>85.37792837528232</v>
      </c>
      <c r="DI70" s="13"/>
    </row>
    <row r="71" spans="1:113" ht="15">
      <c r="A71" s="16">
        <v>1965</v>
      </c>
      <c r="B71" s="24">
        <v>194303</v>
      </c>
      <c r="C71" s="24">
        <v>2660</v>
      </c>
      <c r="D71" s="24"/>
      <c r="E71" s="24"/>
      <c r="F71" s="24"/>
      <c r="G71" s="24"/>
      <c r="H71">
        <f t="shared" si="104"/>
        <v>21544.53121419597</v>
      </c>
      <c r="I71" s="20">
        <f t="shared" si="53"/>
        <v>0.1234652067178557</v>
      </c>
      <c r="J71" s="19"/>
      <c r="K71" s="19"/>
      <c r="P71" s="13"/>
      <c r="Q71" s="20"/>
      <c r="R71" s="19"/>
      <c r="S71" s="19"/>
      <c r="T71" s="19"/>
      <c r="U71" s="19"/>
      <c r="V71" s="19"/>
      <c r="W71" s="19"/>
      <c r="X71" s="13"/>
      <c r="Y71" s="20"/>
      <c r="Z71" s="19"/>
      <c r="AA71" s="19"/>
      <c r="AB71" s="19"/>
      <c r="AC71" s="19"/>
      <c r="AD71" s="19"/>
      <c r="AE71" s="19"/>
      <c r="AF71" s="13"/>
      <c r="AG71" s="20"/>
      <c r="AN71" s="13"/>
      <c r="AP71" s="19"/>
      <c r="AQ71" s="19"/>
      <c r="AV71" s="13"/>
      <c r="AW71" s="20"/>
      <c r="AX71" s="24">
        <v>230936</v>
      </c>
      <c r="AY71" s="24">
        <v>2780</v>
      </c>
      <c r="AZ71" s="2"/>
      <c r="BA71" s="2"/>
      <c r="BB71" s="2"/>
      <c r="BC71" s="2"/>
      <c r="BD71" s="15">
        <f t="shared" si="92"/>
        <v>35229.86836929567</v>
      </c>
      <c r="BE71" s="21">
        <f t="shared" si="93"/>
        <v>0.07891031470395411</v>
      </c>
      <c r="BF71" s="19"/>
      <c r="BG71" s="19"/>
      <c r="BH71" s="19"/>
      <c r="BI71" s="19"/>
      <c r="BJ71" s="19"/>
      <c r="BK71" s="19"/>
      <c r="BL71" s="13"/>
      <c r="BM71" s="20"/>
      <c r="BN71" s="20"/>
      <c r="BO71" s="16">
        <v>1965</v>
      </c>
      <c r="BP71" s="3">
        <f t="shared" si="52"/>
        <v>12.34652067178557</v>
      </c>
      <c r="BQ71" s="3"/>
      <c r="BR71" s="3"/>
      <c r="BS71" s="3"/>
      <c r="BT71" s="3"/>
      <c r="BU71" s="3"/>
      <c r="BV71" s="3">
        <f t="shared" si="101"/>
        <v>7.891031470395411</v>
      </c>
      <c r="BW71" s="3"/>
      <c r="BX71" s="16">
        <v>1965</v>
      </c>
      <c r="BY71" s="22">
        <v>7.4</v>
      </c>
      <c r="BZ71" s="22"/>
      <c r="CA71" s="22"/>
      <c r="CB71" s="22"/>
      <c r="CC71" s="22"/>
      <c r="CD71" s="22"/>
      <c r="CE71" s="22">
        <v>16</v>
      </c>
      <c r="CF71" s="22"/>
      <c r="CG71" s="16">
        <v>1965</v>
      </c>
      <c r="CH71" s="13">
        <f t="shared" si="94"/>
        <v>12.34652067178557</v>
      </c>
      <c r="CI71" s="13">
        <f t="shared" si="95"/>
        <v>100</v>
      </c>
      <c r="CJ71" s="13"/>
      <c r="CK71" s="13"/>
      <c r="CL71" s="13"/>
      <c r="CM71" s="13"/>
      <c r="CN71" s="13"/>
      <c r="CO71" s="13">
        <f t="shared" si="96"/>
        <v>63.91299767899875</v>
      </c>
      <c r="CP71" s="13"/>
      <c r="CQ71" s="16">
        <v>1965</v>
      </c>
      <c r="CR71" s="13">
        <f t="shared" si="97"/>
        <v>16</v>
      </c>
      <c r="CS71" s="13">
        <f t="shared" si="98"/>
        <v>46.25</v>
      </c>
      <c r="CT71" s="13"/>
      <c r="CU71" s="13"/>
      <c r="CV71" s="13"/>
      <c r="CW71" s="13"/>
      <c r="CX71" s="13"/>
      <c r="CY71" s="13">
        <f t="shared" si="99"/>
        <v>100</v>
      </c>
      <c r="CZ71" s="13"/>
      <c r="DA71" s="16">
        <v>1965</v>
      </c>
      <c r="DB71" s="13">
        <f t="shared" si="102"/>
        <v>73.125</v>
      </c>
      <c r="DC71" s="13"/>
      <c r="DD71" s="13"/>
      <c r="DE71" s="13"/>
      <c r="DF71" s="13"/>
      <c r="DG71" s="13"/>
      <c r="DH71" s="13">
        <f t="shared" si="103"/>
        <v>81.95649883949937</v>
      </c>
      <c r="DI71" s="13"/>
    </row>
    <row r="72" spans="1:113" ht="15">
      <c r="A72" s="16">
        <v>1966</v>
      </c>
      <c r="B72" s="24">
        <v>196560</v>
      </c>
      <c r="C72" s="24">
        <v>3090</v>
      </c>
      <c r="D72" s="24"/>
      <c r="E72" s="24"/>
      <c r="F72" s="24"/>
      <c r="G72" s="24"/>
      <c r="H72">
        <f t="shared" si="104"/>
        <v>21794.789866663716</v>
      </c>
      <c r="I72" s="20">
        <f t="shared" si="53"/>
        <v>0.14177700353635062</v>
      </c>
      <c r="J72" s="19"/>
      <c r="K72" s="19"/>
      <c r="P72" s="13"/>
      <c r="Q72" s="20"/>
      <c r="R72" s="19"/>
      <c r="S72" s="19"/>
      <c r="T72" s="19"/>
      <c r="U72" s="19"/>
      <c r="V72" s="19"/>
      <c r="W72" s="19"/>
      <c r="X72" s="13"/>
      <c r="Y72" s="20"/>
      <c r="Z72" s="19"/>
      <c r="AA72" s="19"/>
      <c r="AB72" s="19"/>
      <c r="AC72" s="19"/>
      <c r="AD72" s="19"/>
      <c r="AE72" s="19"/>
      <c r="AF72" s="13"/>
      <c r="AG72" s="20"/>
      <c r="AN72" s="13"/>
      <c r="AP72" s="19"/>
      <c r="AQ72" s="19"/>
      <c r="AV72" s="13"/>
      <c r="AW72" s="20"/>
      <c r="AX72" s="24">
        <v>233533</v>
      </c>
      <c r="AY72" s="24">
        <v>3800</v>
      </c>
      <c r="AZ72" s="2"/>
      <c r="BA72" s="2"/>
      <c r="BB72" s="2"/>
      <c r="BC72" s="2"/>
      <c r="BD72" s="15">
        <f t="shared" si="92"/>
        <v>35626.04725935638</v>
      </c>
      <c r="BE72" s="21">
        <f t="shared" si="93"/>
        <v>0.10666353110509658</v>
      </c>
      <c r="BF72" s="19"/>
      <c r="BG72" s="19"/>
      <c r="BH72" s="19"/>
      <c r="BI72" s="19"/>
      <c r="BJ72" s="19"/>
      <c r="BK72" s="19"/>
      <c r="BL72" s="13"/>
      <c r="BM72" s="20"/>
      <c r="BN72" s="20"/>
      <c r="BO72" s="16">
        <v>1966</v>
      </c>
      <c r="BP72" s="3">
        <f t="shared" si="52"/>
        <v>14.177700353635062</v>
      </c>
      <c r="BQ72" s="3"/>
      <c r="BR72" s="3"/>
      <c r="BS72" s="3"/>
      <c r="BT72" s="3"/>
      <c r="BU72" s="3"/>
      <c r="BV72" s="3">
        <f t="shared" si="101"/>
        <v>10.666353110509657</v>
      </c>
      <c r="BW72" s="3"/>
      <c r="BX72" s="16">
        <v>1966</v>
      </c>
      <c r="BY72" s="22">
        <v>7.7</v>
      </c>
      <c r="BZ72" s="22"/>
      <c r="CA72" s="22"/>
      <c r="CB72" s="22"/>
      <c r="CC72" s="22"/>
      <c r="CD72" s="22"/>
      <c r="CE72" s="22">
        <v>15.6</v>
      </c>
      <c r="CF72" s="22"/>
      <c r="CG72" s="16">
        <v>1966</v>
      </c>
      <c r="CH72" s="13">
        <f t="shared" si="94"/>
        <v>14.177700353635062</v>
      </c>
      <c r="CI72" s="13">
        <f t="shared" si="95"/>
        <v>100</v>
      </c>
      <c r="CJ72" s="13"/>
      <c r="CK72" s="13"/>
      <c r="CL72" s="13"/>
      <c r="CM72" s="13"/>
      <c r="CN72" s="13"/>
      <c r="CO72" s="13">
        <f t="shared" si="96"/>
        <v>75.23330896025658</v>
      </c>
      <c r="CP72" s="13"/>
      <c r="CQ72" s="16">
        <v>1966</v>
      </c>
      <c r="CR72" s="13">
        <f t="shared" si="97"/>
        <v>15.6</v>
      </c>
      <c r="CS72" s="13">
        <f t="shared" si="98"/>
        <v>49.358974358974365</v>
      </c>
      <c r="CT72" s="13"/>
      <c r="CU72" s="13"/>
      <c r="CV72" s="13"/>
      <c r="CW72" s="13"/>
      <c r="CX72" s="13"/>
      <c r="CY72" s="13">
        <f t="shared" si="99"/>
        <v>100</v>
      </c>
      <c r="CZ72" s="13"/>
      <c r="DA72" s="16">
        <v>1966</v>
      </c>
      <c r="DB72" s="13">
        <f t="shared" si="102"/>
        <v>74.67948717948718</v>
      </c>
      <c r="DC72" s="13"/>
      <c r="DD72" s="13"/>
      <c r="DE72" s="13"/>
      <c r="DF72" s="13"/>
      <c r="DG72" s="13"/>
      <c r="DH72" s="13">
        <f t="shared" si="103"/>
        <v>87.61665448012829</v>
      </c>
      <c r="DI72" s="13"/>
    </row>
    <row r="73" spans="1:113" ht="15">
      <c r="A73" s="16">
        <v>1967</v>
      </c>
      <c r="B73" s="24">
        <v>198712</v>
      </c>
      <c r="C73" s="24">
        <v>3380</v>
      </c>
      <c r="D73" s="24"/>
      <c r="E73" s="24"/>
      <c r="F73" s="24"/>
      <c r="G73" s="24"/>
      <c r="H73">
        <f t="shared" si="104"/>
        <v>22033.406003177046</v>
      </c>
      <c r="I73" s="20">
        <f t="shared" si="53"/>
        <v>0.1534034274824614</v>
      </c>
      <c r="J73" s="19"/>
      <c r="K73" s="19"/>
      <c r="P73" s="13"/>
      <c r="Q73" s="20"/>
      <c r="R73" s="19"/>
      <c r="S73" s="19"/>
      <c r="T73" s="19"/>
      <c r="U73" s="19"/>
      <c r="V73" s="19"/>
      <c r="W73" s="19"/>
      <c r="X73" s="13"/>
      <c r="Y73" s="20"/>
      <c r="Z73" s="19"/>
      <c r="AA73" s="19"/>
      <c r="AB73" s="19"/>
      <c r="AC73" s="19"/>
      <c r="AD73" s="19"/>
      <c r="AE73" s="19"/>
      <c r="AF73" s="13"/>
      <c r="AG73" s="20"/>
      <c r="AN73" s="13"/>
      <c r="AP73" s="19"/>
      <c r="AQ73" s="19"/>
      <c r="AV73" s="13"/>
      <c r="AW73" s="20"/>
      <c r="AX73" s="24">
        <v>235994</v>
      </c>
      <c r="AY73" s="24">
        <v>3900</v>
      </c>
      <c r="AZ73" s="2"/>
      <c r="BA73" s="2"/>
      <c r="BB73" s="2"/>
      <c r="BC73" s="2"/>
      <c r="BD73" s="15">
        <f t="shared" si="92"/>
        <v>36001.479006926435</v>
      </c>
      <c r="BE73" s="21">
        <f t="shared" si="93"/>
        <v>0.10832888280088901</v>
      </c>
      <c r="BF73" s="19"/>
      <c r="BG73" s="19"/>
      <c r="BH73" s="19"/>
      <c r="BI73" s="19"/>
      <c r="BJ73" s="19"/>
      <c r="BK73" s="19"/>
      <c r="BL73" s="13"/>
      <c r="BM73" s="20"/>
      <c r="BN73" s="20"/>
      <c r="BO73" s="16">
        <v>1967</v>
      </c>
      <c r="BP73" s="3">
        <f t="shared" si="52"/>
        <v>15.340342748246142</v>
      </c>
      <c r="BQ73" s="3"/>
      <c r="BR73" s="3"/>
      <c r="BS73" s="3"/>
      <c r="BT73" s="3"/>
      <c r="BU73" s="3"/>
      <c r="BV73" s="3">
        <f t="shared" si="101"/>
        <v>10.8328882800889</v>
      </c>
      <c r="BW73" s="3"/>
      <c r="BX73" s="16">
        <v>1967</v>
      </c>
      <c r="BY73" s="22">
        <v>8.8</v>
      </c>
      <c r="BZ73" s="22"/>
      <c r="CA73" s="22"/>
      <c r="CB73" s="22"/>
      <c r="CC73" s="22"/>
      <c r="CD73" s="22"/>
      <c r="CE73" s="22">
        <v>15.8</v>
      </c>
      <c r="CF73" s="22"/>
      <c r="CG73" s="16">
        <v>1967</v>
      </c>
      <c r="CH73" s="13">
        <f t="shared" si="94"/>
        <v>15.340342748246142</v>
      </c>
      <c r="CI73" s="13">
        <f t="shared" si="95"/>
        <v>100</v>
      </c>
      <c r="CJ73" s="13"/>
      <c r="CK73" s="13"/>
      <c r="CL73" s="13"/>
      <c r="CM73" s="13"/>
      <c r="CN73" s="13"/>
      <c r="CO73" s="13">
        <f t="shared" si="96"/>
        <v>70.61698984090444</v>
      </c>
      <c r="CP73" s="13"/>
      <c r="CQ73" s="16">
        <v>1967</v>
      </c>
      <c r="CR73" s="13">
        <f t="shared" si="97"/>
        <v>15.8</v>
      </c>
      <c r="CS73" s="13">
        <f t="shared" si="98"/>
        <v>55.69620253164557</v>
      </c>
      <c r="CT73" s="13"/>
      <c r="CU73" s="13"/>
      <c r="CV73" s="13"/>
      <c r="CW73" s="13"/>
      <c r="CX73" s="13"/>
      <c r="CY73" s="13">
        <f t="shared" si="99"/>
        <v>100</v>
      </c>
      <c r="CZ73" s="13"/>
      <c r="DA73" s="16">
        <v>1967</v>
      </c>
      <c r="DB73" s="13">
        <f t="shared" si="102"/>
        <v>77.84810126582278</v>
      </c>
      <c r="DC73" s="13"/>
      <c r="DD73" s="13"/>
      <c r="DE73" s="13"/>
      <c r="DF73" s="13"/>
      <c r="DG73" s="13"/>
      <c r="DH73" s="13">
        <f t="shared" si="103"/>
        <v>85.30849492045222</v>
      </c>
      <c r="DI73" s="13"/>
    </row>
    <row r="74" spans="1:113" ht="15">
      <c r="A74" s="16">
        <v>1968</v>
      </c>
      <c r="B74" s="24">
        <v>200706</v>
      </c>
      <c r="C74" s="24">
        <v>3550</v>
      </c>
      <c r="D74" s="24"/>
      <c r="E74" s="24"/>
      <c r="F74" s="24"/>
      <c r="G74" s="24"/>
      <c r="H74">
        <f t="shared" si="104"/>
        <v>22254.50292520659</v>
      </c>
      <c r="I74" s="20">
        <f t="shared" si="53"/>
        <v>0.15951827870210877</v>
      </c>
      <c r="J74" s="19"/>
      <c r="K74" s="19"/>
      <c r="P74" s="13"/>
      <c r="Q74" s="20"/>
      <c r="R74" s="19"/>
      <c r="S74" s="19"/>
      <c r="T74" s="19"/>
      <c r="U74" s="19"/>
      <c r="V74" s="19"/>
      <c r="W74" s="19"/>
      <c r="X74" s="13"/>
      <c r="Y74" s="20"/>
      <c r="Z74" s="19"/>
      <c r="AA74" s="19"/>
      <c r="AB74" s="19"/>
      <c r="AC74" s="19"/>
      <c r="AD74" s="19"/>
      <c r="AE74" s="19"/>
      <c r="AF74" s="13"/>
      <c r="AG74" s="20"/>
      <c r="AN74" s="13"/>
      <c r="AP74" s="19"/>
      <c r="AQ74" s="19"/>
      <c r="AV74" s="13"/>
      <c r="AW74" s="20"/>
      <c r="AX74" s="24">
        <v>238316</v>
      </c>
      <c r="AY74" s="24">
        <v>4100</v>
      </c>
      <c r="AZ74" s="2"/>
      <c r="BA74" s="2"/>
      <c r="BB74" s="2"/>
      <c r="BC74" s="2"/>
      <c r="BD74" s="15">
        <f t="shared" si="92"/>
        <v>36355.705954450874</v>
      </c>
      <c r="BE74" s="21">
        <f t="shared" si="93"/>
        <v>0.11277459458872245</v>
      </c>
      <c r="BF74" s="19"/>
      <c r="BG74" s="19"/>
      <c r="BH74" s="19"/>
      <c r="BI74" s="19"/>
      <c r="BJ74" s="19"/>
      <c r="BK74" s="19"/>
      <c r="BL74" s="13"/>
      <c r="BM74" s="20"/>
      <c r="BN74" s="20"/>
      <c r="BO74" s="16">
        <v>1968</v>
      </c>
      <c r="BP74" s="3">
        <f t="shared" si="52"/>
        <v>15.951827870210877</v>
      </c>
      <c r="BQ74" s="3"/>
      <c r="BR74" s="3"/>
      <c r="BS74" s="3"/>
      <c r="BT74" s="3"/>
      <c r="BU74" s="3"/>
      <c r="BV74" s="3">
        <f t="shared" si="101"/>
        <v>11.277459458872245</v>
      </c>
      <c r="BW74" s="3"/>
      <c r="BX74" s="16">
        <v>1968</v>
      </c>
      <c r="BY74" s="22">
        <v>9.4</v>
      </c>
      <c r="BZ74" s="22"/>
      <c r="CA74" s="22"/>
      <c r="CB74" s="22"/>
      <c r="CC74" s="22"/>
      <c r="CD74" s="22"/>
      <c r="CE74" s="22">
        <v>16.1</v>
      </c>
      <c r="CF74" s="22"/>
      <c r="CG74" s="16">
        <v>1968</v>
      </c>
      <c r="CH74" s="13">
        <f t="shared" si="94"/>
        <v>15.951827870210877</v>
      </c>
      <c r="CI74" s="13">
        <f t="shared" si="95"/>
        <v>100</v>
      </c>
      <c r="CJ74" s="13"/>
      <c r="CK74" s="13"/>
      <c r="CL74" s="13"/>
      <c r="CM74" s="13"/>
      <c r="CN74" s="13"/>
      <c r="CO74" s="13">
        <f t="shared" si="96"/>
        <v>70.69697310320313</v>
      </c>
      <c r="CP74" s="13"/>
      <c r="CQ74" s="16">
        <v>1968</v>
      </c>
      <c r="CR74" s="13">
        <f t="shared" si="97"/>
        <v>16.1</v>
      </c>
      <c r="CS74" s="13">
        <f t="shared" si="98"/>
        <v>58.38509316770186</v>
      </c>
      <c r="CT74" s="13"/>
      <c r="CU74" s="13"/>
      <c r="CV74" s="13"/>
      <c r="CW74" s="13"/>
      <c r="CX74" s="13"/>
      <c r="CY74" s="13">
        <f t="shared" si="99"/>
        <v>100</v>
      </c>
      <c r="CZ74" s="13"/>
      <c r="DA74" s="16">
        <v>1968</v>
      </c>
      <c r="DB74" s="13">
        <f t="shared" si="102"/>
        <v>79.19254658385093</v>
      </c>
      <c r="DC74" s="13"/>
      <c r="DD74" s="13"/>
      <c r="DE74" s="13"/>
      <c r="DF74" s="13"/>
      <c r="DG74" s="13"/>
      <c r="DH74" s="13">
        <f t="shared" si="103"/>
        <v>85.34848655160157</v>
      </c>
      <c r="DI74" s="13"/>
    </row>
    <row r="75" spans="1:113" ht="15">
      <c r="A75" s="16">
        <v>1969</v>
      </c>
      <c r="B75" s="24">
        <v>202677</v>
      </c>
      <c r="C75" s="24">
        <v>3460</v>
      </c>
      <c r="D75" s="24"/>
      <c r="E75" s="24"/>
      <c r="F75" s="24"/>
      <c r="G75" s="24"/>
      <c r="H75">
        <f t="shared" si="104"/>
        <v>22473.0495818366</v>
      </c>
      <c r="I75" s="20">
        <f t="shared" si="53"/>
        <v>0.1539621931327236</v>
      </c>
      <c r="J75" s="19"/>
      <c r="K75" s="19"/>
      <c r="P75" s="13"/>
      <c r="Q75" s="20"/>
      <c r="R75" s="19"/>
      <c r="S75" s="19"/>
      <c r="T75" s="19"/>
      <c r="U75" s="19"/>
      <c r="V75" s="19"/>
      <c r="W75" s="19"/>
      <c r="X75" s="13"/>
      <c r="Y75" s="20"/>
      <c r="Z75" s="19"/>
      <c r="AA75" s="19"/>
      <c r="AB75" s="19"/>
      <c r="AC75" s="19"/>
      <c r="AD75" s="19"/>
      <c r="AE75" s="19"/>
      <c r="AF75" s="13"/>
      <c r="AG75" s="20"/>
      <c r="AN75" s="13"/>
      <c r="AP75" s="19"/>
      <c r="AQ75" s="19"/>
      <c r="AV75" s="13"/>
      <c r="AW75" s="20"/>
      <c r="AX75" s="24">
        <v>240554</v>
      </c>
      <c r="AY75" s="24">
        <v>4200</v>
      </c>
      <c r="AZ75" s="2"/>
      <c r="BA75" s="2"/>
      <c r="BB75" s="2"/>
      <c r="BC75" s="2"/>
      <c r="BD75" s="15">
        <f t="shared" si="92"/>
        <v>36697.118490436966</v>
      </c>
      <c r="BE75" s="21">
        <f t="shared" si="93"/>
        <v>0.11445040299538758</v>
      </c>
      <c r="BF75" s="19"/>
      <c r="BG75" s="19"/>
      <c r="BH75" s="19"/>
      <c r="BI75" s="19"/>
      <c r="BJ75" s="19"/>
      <c r="BK75" s="19"/>
      <c r="BL75" s="13"/>
      <c r="BM75" s="20"/>
      <c r="BN75" s="20"/>
      <c r="BO75" s="16">
        <v>1969</v>
      </c>
      <c r="BP75" s="3">
        <f t="shared" si="52"/>
        <v>15.396219313272361</v>
      </c>
      <c r="BQ75" s="3"/>
      <c r="BR75" s="3"/>
      <c r="BS75" s="3"/>
      <c r="BT75" s="3"/>
      <c r="BU75" s="3"/>
      <c r="BV75" s="3">
        <f t="shared" si="101"/>
        <v>11.445040299538759</v>
      </c>
      <c r="BW75" s="3"/>
      <c r="BX75" s="16">
        <v>1969</v>
      </c>
      <c r="BY75" s="22">
        <v>8.7</v>
      </c>
      <c r="BZ75" s="22"/>
      <c r="CA75" s="22"/>
      <c r="CB75" s="22"/>
      <c r="CC75" s="22"/>
      <c r="CD75" s="22"/>
      <c r="CE75" s="22">
        <v>16.4</v>
      </c>
      <c r="CF75" s="22"/>
      <c r="CG75" s="16">
        <v>1969</v>
      </c>
      <c r="CH75" s="13">
        <f t="shared" si="94"/>
        <v>15.396219313272361</v>
      </c>
      <c r="CI75" s="13">
        <f t="shared" si="95"/>
        <v>100</v>
      </c>
      <c r="CJ75" s="13"/>
      <c r="CK75" s="13"/>
      <c r="CL75" s="13"/>
      <c r="CM75" s="13"/>
      <c r="CN75" s="13"/>
      <c r="CO75" s="13">
        <f t="shared" si="96"/>
        <v>74.33669309758744</v>
      </c>
      <c r="CP75" s="13"/>
      <c r="CQ75" s="16">
        <v>1969</v>
      </c>
      <c r="CR75" s="13">
        <f t="shared" si="97"/>
        <v>16.4</v>
      </c>
      <c r="CS75" s="13">
        <f t="shared" si="98"/>
        <v>53.04878048780488</v>
      </c>
      <c r="CT75" s="13"/>
      <c r="CU75" s="13"/>
      <c r="CV75" s="13"/>
      <c r="CW75" s="13"/>
      <c r="CX75" s="13"/>
      <c r="CY75" s="13">
        <f t="shared" si="99"/>
        <v>100</v>
      </c>
      <c r="CZ75" s="13"/>
      <c r="DA75" s="16">
        <v>1969</v>
      </c>
      <c r="DB75" s="13">
        <f t="shared" si="102"/>
        <v>76.52439024390245</v>
      </c>
      <c r="DC75" s="13"/>
      <c r="DD75" s="13"/>
      <c r="DE75" s="13"/>
      <c r="DF75" s="13"/>
      <c r="DG75" s="13"/>
      <c r="DH75" s="13">
        <f t="shared" si="103"/>
        <v>87.16834654879372</v>
      </c>
      <c r="DI75" s="13"/>
    </row>
    <row r="76" spans="1:113" ht="15">
      <c r="A76" s="16">
        <v>1970</v>
      </c>
      <c r="B76" s="24">
        <v>205052</v>
      </c>
      <c r="C76" s="24">
        <v>3070</v>
      </c>
      <c r="D76" s="24">
        <v>6941</v>
      </c>
      <c r="E76" s="24">
        <v>5850</v>
      </c>
      <c r="F76" s="24">
        <v>4925</v>
      </c>
      <c r="G76" s="24">
        <v>4784</v>
      </c>
      <c r="H76">
        <f>D76+E76+F76+G76</f>
        <v>22500</v>
      </c>
      <c r="I76" s="20">
        <f t="shared" si="53"/>
        <v>0.13644444444444445</v>
      </c>
      <c r="J76" s="19"/>
      <c r="K76" s="19"/>
      <c r="P76" s="13"/>
      <c r="Q76" s="20"/>
      <c r="R76" s="19"/>
      <c r="S76" s="19"/>
      <c r="T76" s="19"/>
      <c r="U76" s="19"/>
      <c r="V76" s="19"/>
      <c r="W76" s="19"/>
      <c r="X76" s="13"/>
      <c r="Y76" s="20"/>
      <c r="Z76" s="19"/>
      <c r="AA76" s="19"/>
      <c r="AB76" s="19"/>
      <c r="AC76" s="19"/>
      <c r="AD76" s="19"/>
      <c r="AE76" s="19"/>
      <c r="AF76" s="13"/>
      <c r="AG76" s="20"/>
      <c r="AN76" s="13"/>
      <c r="AP76" s="19"/>
      <c r="AQ76" s="19"/>
      <c r="AV76" s="13"/>
      <c r="AW76" s="20"/>
      <c r="AX76" s="24">
        <v>242767</v>
      </c>
      <c r="AY76" s="24">
        <v>4300</v>
      </c>
      <c r="AZ76" s="2">
        <v>8627</v>
      </c>
      <c r="BA76" s="2">
        <v>6813</v>
      </c>
      <c r="BB76" s="2">
        <v>10408</v>
      </c>
      <c r="BC76" s="2">
        <v>8140</v>
      </c>
      <c r="BD76" s="15">
        <f>AZ76+BA76+BB76+BC76</f>
        <v>33988</v>
      </c>
      <c r="BE76" s="21">
        <f t="shared" si="93"/>
        <v>0.12651524067317876</v>
      </c>
      <c r="BF76" s="19"/>
      <c r="BG76" s="19"/>
      <c r="BH76" s="19"/>
      <c r="BI76" s="19"/>
      <c r="BJ76" s="19"/>
      <c r="BK76" s="19"/>
      <c r="BL76" s="13"/>
      <c r="BM76" s="20"/>
      <c r="BN76" s="20"/>
      <c r="BO76" s="16">
        <v>1970</v>
      </c>
      <c r="BP76" s="3">
        <f t="shared" si="52"/>
        <v>13.644444444444446</v>
      </c>
      <c r="BQ76" s="3"/>
      <c r="BR76" s="3"/>
      <c r="BS76" s="3"/>
      <c r="BT76" s="3"/>
      <c r="BU76" s="3"/>
      <c r="BV76" s="3">
        <f t="shared" si="101"/>
        <v>12.651524067317876</v>
      </c>
      <c r="BW76" s="3"/>
      <c r="BX76" s="16">
        <v>1970</v>
      </c>
      <c r="BY76" s="22">
        <v>8.1</v>
      </c>
      <c r="BZ76" s="22"/>
      <c r="CA76" s="22"/>
      <c r="CB76" s="22"/>
      <c r="CC76" s="22"/>
      <c r="CD76" s="22"/>
      <c r="CE76" s="22">
        <v>15.4</v>
      </c>
      <c r="CF76" s="22"/>
      <c r="CG76" s="16">
        <v>1970</v>
      </c>
      <c r="CH76" s="13">
        <f t="shared" si="94"/>
        <v>13.644444444444446</v>
      </c>
      <c r="CI76" s="13">
        <f t="shared" si="95"/>
        <v>100</v>
      </c>
      <c r="CJ76" s="13"/>
      <c r="CK76" s="13"/>
      <c r="CL76" s="13"/>
      <c r="CM76" s="13"/>
      <c r="CN76" s="13"/>
      <c r="CO76" s="13">
        <f t="shared" si="96"/>
        <v>92.72289625884436</v>
      </c>
      <c r="CP76" s="13"/>
      <c r="CQ76" s="16">
        <v>1970</v>
      </c>
      <c r="CR76" s="13">
        <f t="shared" si="97"/>
        <v>15.4</v>
      </c>
      <c r="CS76" s="13">
        <f t="shared" si="98"/>
        <v>52.5974025974026</v>
      </c>
      <c r="CT76" s="13"/>
      <c r="CU76" s="13"/>
      <c r="CV76" s="13"/>
      <c r="CW76" s="13"/>
      <c r="CX76" s="13"/>
      <c r="CY76" s="13">
        <f t="shared" si="99"/>
        <v>100</v>
      </c>
      <c r="CZ76" s="13"/>
      <c r="DA76" s="16">
        <v>1970</v>
      </c>
      <c r="DB76" s="13">
        <f t="shared" si="102"/>
        <v>76.2987012987013</v>
      </c>
      <c r="DC76" s="13"/>
      <c r="DD76" s="13"/>
      <c r="DE76" s="13"/>
      <c r="DF76" s="13"/>
      <c r="DG76" s="13"/>
      <c r="DH76" s="13">
        <f t="shared" si="103"/>
        <v>96.36144812942217</v>
      </c>
      <c r="DI76" s="13"/>
    </row>
    <row r="77" spans="1:113" ht="15">
      <c r="A77" s="16">
        <v>1971</v>
      </c>
      <c r="B77" s="24">
        <v>207661</v>
      </c>
      <c r="C77" s="24">
        <v>2720</v>
      </c>
      <c r="D77" s="24"/>
      <c r="E77" s="24"/>
      <c r="F77" s="24"/>
      <c r="G77" s="24"/>
      <c r="H77">
        <f>$H$76/$B$76*B77</f>
        <v>22786.2810409067</v>
      </c>
      <c r="I77" s="20">
        <f t="shared" si="53"/>
        <v>0.1193700716284928</v>
      </c>
      <c r="J77" s="19"/>
      <c r="K77" s="19"/>
      <c r="P77" s="13"/>
      <c r="Q77" s="20"/>
      <c r="R77" s="19"/>
      <c r="S77" s="19"/>
      <c r="T77" s="19"/>
      <c r="U77" s="19"/>
      <c r="V77" s="19"/>
      <c r="W77" s="19"/>
      <c r="X77" s="13"/>
      <c r="Y77" s="20"/>
      <c r="Z77" s="19"/>
      <c r="AA77" s="19"/>
      <c r="AB77" s="19"/>
      <c r="AC77" s="19"/>
      <c r="AD77" s="19"/>
      <c r="AE77" s="19"/>
      <c r="AF77" s="13"/>
      <c r="AG77" s="20"/>
      <c r="AN77" s="13"/>
      <c r="AP77" s="19"/>
      <c r="AQ77" s="19"/>
      <c r="AV77" s="13"/>
      <c r="AW77" s="20"/>
      <c r="AX77" s="24">
        <v>245110</v>
      </c>
      <c r="AY77" s="24">
        <v>3900</v>
      </c>
      <c r="AZ77" s="2"/>
      <c r="BA77" s="2"/>
      <c r="BB77" s="2"/>
      <c r="BC77" s="2"/>
      <c r="BD77" s="15">
        <f>$BD$76/$AX$76*AX77</f>
        <v>34316.02598376221</v>
      </c>
      <c r="BE77" s="21">
        <f t="shared" si="93"/>
        <v>0.11364952345721552</v>
      </c>
      <c r="BF77" s="19"/>
      <c r="BG77" s="19"/>
      <c r="BH77" s="19"/>
      <c r="BI77" s="19"/>
      <c r="BJ77" s="19"/>
      <c r="BK77" s="19"/>
      <c r="BL77" s="13"/>
      <c r="BM77" s="20"/>
      <c r="BN77" s="20"/>
      <c r="BO77" s="16">
        <v>1971</v>
      </c>
      <c r="BP77" s="3">
        <f t="shared" si="52"/>
        <v>11.93700716284928</v>
      </c>
      <c r="BQ77" s="3"/>
      <c r="BR77" s="3"/>
      <c r="BS77" s="3"/>
      <c r="BT77" s="3"/>
      <c r="BU77" s="3"/>
      <c r="BV77" s="3">
        <f t="shared" si="101"/>
        <v>11.364952345721552</v>
      </c>
      <c r="BW77" s="3"/>
      <c r="BX77" s="16">
        <v>1971</v>
      </c>
      <c r="BY77" s="22">
        <v>7.3</v>
      </c>
      <c r="BZ77" s="22"/>
      <c r="CA77" s="22"/>
      <c r="CB77" s="22"/>
      <c r="CC77" s="22"/>
      <c r="CD77" s="22"/>
      <c r="CE77" s="22">
        <v>15.1</v>
      </c>
      <c r="CF77" s="22"/>
      <c r="CG77" s="16">
        <v>1971</v>
      </c>
      <c r="CH77" s="13">
        <f t="shared" si="94"/>
        <v>11.93700716284928</v>
      </c>
      <c r="CI77" s="13">
        <f t="shared" si="95"/>
        <v>100</v>
      </c>
      <c r="CJ77" s="13"/>
      <c r="CK77" s="13"/>
      <c r="CL77" s="13"/>
      <c r="CM77" s="13"/>
      <c r="CN77" s="13"/>
      <c r="CO77" s="13">
        <f t="shared" si="96"/>
        <v>95.20771991401584</v>
      </c>
      <c r="CP77" s="13"/>
      <c r="CQ77" s="16">
        <v>1971</v>
      </c>
      <c r="CR77" s="13">
        <f t="shared" si="97"/>
        <v>15.1</v>
      </c>
      <c r="CS77" s="13">
        <f t="shared" si="98"/>
        <v>48.34437086092716</v>
      </c>
      <c r="CT77" s="13"/>
      <c r="CU77" s="13"/>
      <c r="CV77" s="13"/>
      <c r="CW77" s="13"/>
      <c r="CX77" s="13"/>
      <c r="CY77" s="13">
        <f t="shared" si="99"/>
        <v>100</v>
      </c>
      <c r="CZ77" s="13"/>
      <c r="DA77" s="16">
        <v>1971</v>
      </c>
      <c r="DB77" s="13">
        <f t="shared" si="102"/>
        <v>74.17218543046357</v>
      </c>
      <c r="DC77" s="13"/>
      <c r="DD77" s="13"/>
      <c r="DE77" s="13"/>
      <c r="DF77" s="13"/>
      <c r="DG77" s="13"/>
      <c r="DH77" s="13">
        <f t="shared" si="103"/>
        <v>97.60385995700793</v>
      </c>
      <c r="DI77" s="13"/>
    </row>
    <row r="78" spans="1:113" ht="15">
      <c r="A78" s="16">
        <v>1972</v>
      </c>
      <c r="B78" s="24">
        <v>209896</v>
      </c>
      <c r="C78" s="24">
        <v>2323</v>
      </c>
      <c r="D78" s="24"/>
      <c r="E78" s="24"/>
      <c r="F78" s="24"/>
      <c r="G78" s="24"/>
      <c r="H78">
        <f aca="true" t="shared" si="105" ref="H78:H85">$H$76/$B$76*B78</f>
        <v>23031.52371105866</v>
      </c>
      <c r="I78" s="20">
        <f t="shared" si="53"/>
        <v>0.10086175926278833</v>
      </c>
      <c r="J78" s="19"/>
      <c r="K78" s="19"/>
      <c r="P78" s="13"/>
      <c r="Q78" s="20"/>
      <c r="R78" s="19"/>
      <c r="S78" s="19"/>
      <c r="T78" s="19"/>
      <c r="U78" s="19"/>
      <c r="V78" s="19"/>
      <c r="W78" s="19"/>
      <c r="X78" s="13"/>
      <c r="Y78" s="20"/>
      <c r="Z78" s="19"/>
      <c r="AA78" s="19"/>
      <c r="AB78" s="19"/>
      <c r="AC78" s="19"/>
      <c r="AD78" s="19"/>
      <c r="AE78" s="19"/>
      <c r="AF78" s="13"/>
      <c r="AG78" s="20"/>
      <c r="AN78" s="13"/>
      <c r="AP78" s="19"/>
      <c r="AQ78" s="19"/>
      <c r="AV78" s="13"/>
      <c r="AW78" s="20"/>
      <c r="AX78" s="24">
        <v>247501</v>
      </c>
      <c r="AY78" s="24">
        <v>4000</v>
      </c>
      <c r="AZ78" s="2"/>
      <c r="BA78" s="2"/>
      <c r="BB78" s="2"/>
      <c r="BC78" s="2"/>
      <c r="BD78" s="15">
        <f aca="true" t="shared" si="106" ref="BD78:BD92">$BD$76/$AX$76*AX78</f>
        <v>34650.772090111095</v>
      </c>
      <c r="BE78" s="21">
        <f t="shared" si="93"/>
        <v>0.11543754319810816</v>
      </c>
      <c r="BF78" s="19"/>
      <c r="BG78" s="19"/>
      <c r="BH78" s="19"/>
      <c r="BI78" s="19"/>
      <c r="BJ78" s="19"/>
      <c r="BK78" s="19"/>
      <c r="BL78" s="13"/>
      <c r="BM78" s="20"/>
      <c r="BN78" s="20"/>
      <c r="BO78" s="16">
        <v>1972</v>
      </c>
      <c r="BP78" s="3">
        <f t="shared" si="52"/>
        <v>10.086175926278832</v>
      </c>
      <c r="BQ78" s="3"/>
      <c r="BR78" s="3"/>
      <c r="BS78" s="3"/>
      <c r="BT78" s="3"/>
      <c r="BU78" s="3"/>
      <c r="BV78" s="3">
        <f t="shared" si="101"/>
        <v>11.543754319810816</v>
      </c>
      <c r="BW78" s="3"/>
      <c r="BX78" s="16">
        <v>1972</v>
      </c>
      <c r="BY78" s="22">
        <v>6.7</v>
      </c>
      <c r="BZ78" s="22"/>
      <c r="CA78" s="22"/>
      <c r="CB78" s="22"/>
      <c r="CC78" s="22"/>
      <c r="CD78" s="22"/>
      <c r="CE78" s="22">
        <v>14.9</v>
      </c>
      <c r="CF78" s="22"/>
      <c r="CG78" s="16">
        <v>1972</v>
      </c>
      <c r="CH78" s="13">
        <f t="shared" si="94"/>
        <v>11.543754319810816</v>
      </c>
      <c r="CI78" s="13">
        <f t="shared" si="95"/>
        <v>87.37344582056325</v>
      </c>
      <c r="CJ78" s="13"/>
      <c r="CK78" s="13"/>
      <c r="CL78" s="13"/>
      <c r="CM78" s="13"/>
      <c r="CN78" s="13"/>
      <c r="CO78" s="13">
        <f t="shared" si="96"/>
        <v>100</v>
      </c>
      <c r="CP78" s="13"/>
      <c r="CQ78" s="16">
        <v>1972</v>
      </c>
      <c r="CR78" s="13">
        <f t="shared" si="97"/>
        <v>14.9</v>
      </c>
      <c r="CS78" s="13">
        <f t="shared" si="98"/>
        <v>44.966442953020135</v>
      </c>
      <c r="CT78" s="13"/>
      <c r="CU78" s="13"/>
      <c r="CV78" s="13"/>
      <c r="CW78" s="13"/>
      <c r="CX78" s="13"/>
      <c r="CY78" s="13">
        <f t="shared" si="99"/>
        <v>100</v>
      </c>
      <c r="CZ78" s="13"/>
      <c r="DA78" s="16">
        <v>1972</v>
      </c>
      <c r="DB78" s="13">
        <f t="shared" si="102"/>
        <v>66.16994438679168</v>
      </c>
      <c r="DC78" s="13"/>
      <c r="DD78" s="13"/>
      <c r="DE78" s="13"/>
      <c r="DF78" s="13"/>
      <c r="DG78" s="13"/>
      <c r="DH78" s="13">
        <f t="shared" si="103"/>
        <v>100</v>
      </c>
      <c r="DI78" s="13"/>
    </row>
    <row r="79" spans="1:113" ht="15">
      <c r="A79" s="16">
        <v>1973</v>
      </c>
      <c r="B79" s="24">
        <v>211909</v>
      </c>
      <c r="C79" s="24">
        <v>2206</v>
      </c>
      <c r="D79" s="24"/>
      <c r="E79" s="24"/>
      <c r="F79" s="24"/>
      <c r="G79" s="24"/>
      <c r="H79">
        <f t="shared" si="105"/>
        <v>23252.4067065915</v>
      </c>
      <c r="I79" s="20">
        <f t="shared" si="53"/>
        <v>0.09487189983541153</v>
      </c>
      <c r="J79" s="19"/>
      <c r="K79" s="19"/>
      <c r="P79" s="13"/>
      <c r="Q79" s="20"/>
      <c r="R79" s="19"/>
      <c r="S79" s="19"/>
      <c r="T79" s="19"/>
      <c r="U79" s="19"/>
      <c r="V79" s="19"/>
      <c r="W79" s="19"/>
      <c r="X79" s="13"/>
      <c r="Y79" s="20"/>
      <c r="Z79" s="19"/>
      <c r="AA79" s="19"/>
      <c r="AB79" s="19"/>
      <c r="AC79" s="19"/>
      <c r="AD79" s="19"/>
      <c r="AE79" s="19"/>
      <c r="AF79" s="13"/>
      <c r="AG79" s="20"/>
      <c r="AN79" s="13"/>
      <c r="AP79" s="19"/>
      <c r="AQ79" s="19"/>
      <c r="AV79" s="13"/>
      <c r="AW79" s="20"/>
      <c r="AX79" s="24">
        <v>249802</v>
      </c>
      <c r="AY79" s="24">
        <v>4000</v>
      </c>
      <c r="AZ79" s="2"/>
      <c r="BA79" s="2"/>
      <c r="BB79" s="2"/>
      <c r="BC79" s="2"/>
      <c r="BD79" s="15">
        <f t="shared" si="106"/>
        <v>34972.91796660996</v>
      </c>
      <c r="BE79" s="21">
        <f t="shared" si="93"/>
        <v>0.11437421389370368</v>
      </c>
      <c r="BF79" s="19"/>
      <c r="BG79" s="19"/>
      <c r="BH79" s="19"/>
      <c r="BI79" s="19"/>
      <c r="BJ79" s="19"/>
      <c r="BK79" s="19"/>
      <c r="BL79" s="13"/>
      <c r="BM79" s="20"/>
      <c r="BN79" s="20"/>
      <c r="BO79" s="16">
        <v>1973</v>
      </c>
      <c r="BP79" s="3">
        <f t="shared" si="52"/>
        <v>9.487189983541153</v>
      </c>
      <c r="BQ79" s="3"/>
      <c r="BR79" s="3"/>
      <c r="BS79" s="3"/>
      <c r="BT79" s="3"/>
      <c r="BU79" s="3"/>
      <c r="BV79" s="3">
        <f t="shared" si="101"/>
        <v>11.437421389370368</v>
      </c>
      <c r="BW79" s="3"/>
      <c r="BX79" s="16">
        <v>1973</v>
      </c>
      <c r="BY79" s="22">
        <v>5.9</v>
      </c>
      <c r="BZ79" s="22"/>
      <c r="CA79" s="22"/>
      <c r="CB79" s="22"/>
      <c r="CC79" s="22"/>
      <c r="CD79" s="22"/>
      <c r="CE79" s="22">
        <v>15.2</v>
      </c>
      <c r="CF79" s="22"/>
      <c r="CG79" s="16">
        <v>1973</v>
      </c>
      <c r="CH79" s="13">
        <f t="shared" si="94"/>
        <v>11.437421389370368</v>
      </c>
      <c r="CI79" s="13">
        <f t="shared" si="95"/>
        <v>82.94867925700711</v>
      </c>
      <c r="CJ79" s="13"/>
      <c r="CK79" s="13"/>
      <c r="CL79" s="13"/>
      <c r="CM79" s="13"/>
      <c r="CN79" s="13"/>
      <c r="CO79" s="13">
        <f t="shared" si="96"/>
        <v>100</v>
      </c>
      <c r="CP79" s="13"/>
      <c r="CQ79" s="16">
        <v>1973</v>
      </c>
      <c r="CR79" s="13">
        <f t="shared" si="97"/>
        <v>15.2</v>
      </c>
      <c r="CS79" s="13">
        <f t="shared" si="98"/>
        <v>38.81578947368421</v>
      </c>
      <c r="CT79" s="13"/>
      <c r="CU79" s="13"/>
      <c r="CV79" s="13"/>
      <c r="CW79" s="13"/>
      <c r="CX79" s="13"/>
      <c r="CY79" s="13">
        <f t="shared" si="99"/>
        <v>100</v>
      </c>
      <c r="CZ79" s="13"/>
      <c r="DA79" s="16">
        <v>1973</v>
      </c>
      <c r="DB79" s="13">
        <f t="shared" si="102"/>
        <v>60.88223436534567</v>
      </c>
      <c r="DC79" s="13"/>
      <c r="DD79" s="13"/>
      <c r="DE79" s="13"/>
      <c r="DF79" s="13"/>
      <c r="DG79" s="13"/>
      <c r="DH79" s="13">
        <f t="shared" si="103"/>
        <v>100</v>
      </c>
      <c r="DI79" s="13"/>
    </row>
    <row r="80" spans="1:113" ht="15">
      <c r="A80" s="16">
        <v>1974</v>
      </c>
      <c r="B80" s="24">
        <v>213854</v>
      </c>
      <c r="C80" s="24">
        <v>2146</v>
      </c>
      <c r="D80" s="24"/>
      <c r="E80" s="24"/>
      <c r="F80" s="24"/>
      <c r="G80" s="24"/>
      <c r="H80">
        <f t="shared" si="105"/>
        <v>23465.828180168934</v>
      </c>
      <c r="I80" s="20">
        <f t="shared" si="53"/>
        <v>0.09145213130869138</v>
      </c>
      <c r="J80" s="19"/>
      <c r="K80" s="19"/>
      <c r="P80" s="13"/>
      <c r="Q80" s="20"/>
      <c r="R80" s="19"/>
      <c r="S80" s="19"/>
      <c r="T80" s="19"/>
      <c r="U80" s="19"/>
      <c r="V80" s="19"/>
      <c r="W80" s="19"/>
      <c r="X80" s="13"/>
      <c r="Y80" s="20"/>
      <c r="Z80" s="19"/>
      <c r="AA80" s="19"/>
      <c r="AB80" s="19"/>
      <c r="AC80" s="19"/>
      <c r="AD80" s="19"/>
      <c r="AE80" s="19"/>
      <c r="AF80" s="13"/>
      <c r="AG80" s="20"/>
      <c r="AN80" s="13"/>
      <c r="AP80" s="19"/>
      <c r="AQ80" s="19"/>
      <c r="AV80" s="13"/>
      <c r="AW80" s="20"/>
      <c r="AX80" s="24">
        <v>252131</v>
      </c>
      <c r="AY80" s="24">
        <v>4100</v>
      </c>
      <c r="AZ80" s="2"/>
      <c r="BA80" s="2"/>
      <c r="BB80" s="2"/>
      <c r="BC80" s="2"/>
      <c r="BD80" s="15">
        <f t="shared" si="106"/>
        <v>35298.983914617726</v>
      </c>
      <c r="BE80" s="21">
        <f t="shared" si="93"/>
        <v>0.11615065209574324</v>
      </c>
      <c r="BF80" s="19"/>
      <c r="BG80" s="19"/>
      <c r="BH80" s="19"/>
      <c r="BI80" s="19"/>
      <c r="BJ80" s="19"/>
      <c r="BK80" s="19"/>
      <c r="BL80" s="13"/>
      <c r="BM80" s="20"/>
      <c r="BN80" s="20"/>
      <c r="BO80" s="16">
        <v>1974</v>
      </c>
      <c r="BP80" s="3">
        <f t="shared" si="52"/>
        <v>9.145213130869138</v>
      </c>
      <c r="BQ80" s="3"/>
      <c r="BR80" s="3"/>
      <c r="BS80" s="3"/>
      <c r="BT80" s="3"/>
      <c r="BU80" s="3"/>
      <c r="BV80" s="3">
        <f t="shared" si="101"/>
        <v>11.615065209574324</v>
      </c>
      <c r="BW80" s="3"/>
      <c r="BX80" s="16">
        <v>1974</v>
      </c>
      <c r="BY80" s="22">
        <v>5.5</v>
      </c>
      <c r="BZ80" s="22"/>
      <c r="CA80" s="22"/>
      <c r="CB80" s="22"/>
      <c r="CC80" s="22"/>
      <c r="CD80" s="22"/>
      <c r="CE80" s="22">
        <v>15.4</v>
      </c>
      <c r="CF80" s="22"/>
      <c r="CG80" s="16">
        <v>1974</v>
      </c>
      <c r="CH80" s="13">
        <f t="shared" si="94"/>
        <v>11.615065209574324</v>
      </c>
      <c r="CI80" s="13">
        <f t="shared" si="95"/>
        <v>78.73578809812207</v>
      </c>
      <c r="CJ80" s="13"/>
      <c r="CK80" s="13"/>
      <c r="CL80" s="13"/>
      <c r="CM80" s="13"/>
      <c r="CN80" s="13"/>
      <c r="CO80" s="13">
        <f t="shared" si="96"/>
        <v>100</v>
      </c>
      <c r="CP80" s="13"/>
      <c r="CQ80" s="16">
        <v>1974</v>
      </c>
      <c r="CR80" s="13">
        <f t="shared" si="97"/>
        <v>15.4</v>
      </c>
      <c r="CS80" s="13">
        <f t="shared" si="98"/>
        <v>35.714285714285715</v>
      </c>
      <c r="CT80" s="13"/>
      <c r="CU80" s="13"/>
      <c r="CV80" s="13"/>
      <c r="CW80" s="13"/>
      <c r="CX80" s="13"/>
      <c r="CY80" s="13">
        <f t="shared" si="99"/>
        <v>100</v>
      </c>
      <c r="CZ80" s="13"/>
      <c r="DA80" s="16">
        <v>1974</v>
      </c>
      <c r="DB80" s="13">
        <f t="shared" si="102"/>
        <v>57.2250369062039</v>
      </c>
      <c r="DC80" s="13"/>
      <c r="DD80" s="13"/>
      <c r="DE80" s="13"/>
      <c r="DF80" s="13"/>
      <c r="DG80" s="13"/>
      <c r="DH80" s="13">
        <f t="shared" si="103"/>
        <v>100</v>
      </c>
      <c r="DI80" s="13"/>
    </row>
    <row r="81" spans="1:113" ht="15">
      <c r="A81" s="16">
        <v>1975</v>
      </c>
      <c r="B81" s="24">
        <v>215973</v>
      </c>
      <c r="C81" s="24">
        <v>2098</v>
      </c>
      <c r="D81" s="24"/>
      <c r="E81" s="24"/>
      <c r="F81" s="24"/>
      <c r="G81" s="24"/>
      <c r="H81">
        <f t="shared" si="105"/>
        <v>23698.342371691084</v>
      </c>
      <c r="I81" s="20">
        <f t="shared" si="53"/>
        <v>0.0885293986851237</v>
      </c>
      <c r="J81" s="19"/>
      <c r="K81" s="19"/>
      <c r="P81" s="13"/>
      <c r="Q81" s="20"/>
      <c r="R81" s="19"/>
      <c r="S81" s="19"/>
      <c r="T81" s="19"/>
      <c r="U81" s="19"/>
      <c r="V81" s="19"/>
      <c r="W81" s="19"/>
      <c r="X81" s="13"/>
      <c r="Y81" s="20"/>
      <c r="Z81" s="19"/>
      <c r="AA81" s="19"/>
      <c r="AB81" s="19"/>
      <c r="AC81" s="19"/>
      <c r="AD81" s="19"/>
      <c r="AE81" s="19"/>
      <c r="AF81" s="13"/>
      <c r="AG81" s="20"/>
      <c r="AN81" s="13"/>
      <c r="AP81" s="19"/>
      <c r="AQ81" s="19"/>
      <c r="AV81" s="13"/>
      <c r="AW81" s="20"/>
      <c r="AX81" s="24">
        <v>254469</v>
      </c>
      <c r="AY81" s="24">
        <v>4100</v>
      </c>
      <c r="AZ81" s="2"/>
      <c r="BA81" s="2"/>
      <c r="BB81" s="2"/>
      <c r="BC81" s="2"/>
      <c r="BD81" s="15">
        <f t="shared" si="106"/>
        <v>35626.309885610484</v>
      </c>
      <c r="BE81" s="21">
        <f t="shared" si="93"/>
        <v>0.11508348782583278</v>
      </c>
      <c r="BF81" s="19"/>
      <c r="BG81" s="19"/>
      <c r="BH81" s="19"/>
      <c r="BI81" s="19"/>
      <c r="BJ81" s="19"/>
      <c r="BK81" s="19"/>
      <c r="BL81" s="13"/>
      <c r="BM81" s="20"/>
      <c r="BN81" s="20"/>
      <c r="BO81" s="16">
        <v>1975</v>
      </c>
      <c r="BP81" s="3">
        <f t="shared" si="52"/>
        <v>8.85293986851237</v>
      </c>
      <c r="BQ81" s="3"/>
      <c r="BR81" s="3"/>
      <c r="BS81" s="3"/>
      <c r="BT81" s="3"/>
      <c r="BU81" s="3"/>
      <c r="BV81" s="3">
        <f t="shared" si="101"/>
        <v>11.508348782583278</v>
      </c>
      <c r="BW81" s="3"/>
      <c r="BX81" s="16">
        <v>1975</v>
      </c>
      <c r="BY81" s="22">
        <v>5.5</v>
      </c>
      <c r="BZ81" s="22"/>
      <c r="CA81" s="22"/>
      <c r="CB81" s="22"/>
      <c r="CC81" s="22"/>
      <c r="CD81" s="22"/>
      <c r="CE81" s="22">
        <v>15.5</v>
      </c>
      <c r="CF81" s="22"/>
      <c r="CG81" s="16">
        <v>1975</v>
      </c>
      <c r="CH81" s="13">
        <f t="shared" si="94"/>
        <v>11.508348782583278</v>
      </c>
      <c r="CI81" s="13">
        <f t="shared" si="95"/>
        <v>76.92623881812133</v>
      </c>
      <c r="CJ81" s="13"/>
      <c r="CK81" s="13"/>
      <c r="CL81" s="13"/>
      <c r="CM81" s="13"/>
      <c r="CN81" s="13"/>
      <c r="CO81" s="13">
        <f t="shared" si="96"/>
        <v>100</v>
      </c>
      <c r="CP81" s="13"/>
      <c r="CQ81" s="16">
        <v>1975</v>
      </c>
      <c r="CR81" s="13">
        <f t="shared" si="97"/>
        <v>15.5</v>
      </c>
      <c r="CS81" s="13">
        <f t="shared" si="98"/>
        <v>35.483870967741936</v>
      </c>
      <c r="CT81" s="13"/>
      <c r="CU81" s="13"/>
      <c r="CV81" s="13"/>
      <c r="CW81" s="13"/>
      <c r="CX81" s="13"/>
      <c r="CY81" s="13">
        <f t="shared" si="99"/>
        <v>100</v>
      </c>
      <c r="CZ81" s="13"/>
      <c r="DA81" s="16">
        <v>1975</v>
      </c>
      <c r="DB81" s="13">
        <f t="shared" si="102"/>
        <v>56.205054892931635</v>
      </c>
      <c r="DC81" s="13"/>
      <c r="DD81" s="13"/>
      <c r="DE81" s="13"/>
      <c r="DF81" s="13"/>
      <c r="DG81" s="13"/>
      <c r="DH81" s="13">
        <f t="shared" si="103"/>
        <v>100</v>
      </c>
      <c r="DI81" s="13"/>
    </row>
    <row r="82" spans="1:113" ht="15">
      <c r="A82" s="16">
        <v>1976</v>
      </c>
      <c r="B82" s="24">
        <v>218035</v>
      </c>
      <c r="C82" s="24">
        <v>2075</v>
      </c>
      <c r="D82" s="24"/>
      <c r="E82" s="24"/>
      <c r="F82" s="24"/>
      <c r="G82" s="24"/>
      <c r="H82">
        <f t="shared" si="105"/>
        <v>23924.60205216238</v>
      </c>
      <c r="I82" s="20">
        <f t="shared" si="53"/>
        <v>0.08673080519692301</v>
      </c>
      <c r="J82" s="19"/>
      <c r="K82" s="19"/>
      <c r="P82" s="13"/>
      <c r="Q82" s="20"/>
      <c r="R82" s="19"/>
      <c r="S82" s="19"/>
      <c r="T82" s="19"/>
      <c r="U82" s="19"/>
      <c r="V82" s="19"/>
      <c r="W82" s="19"/>
      <c r="X82" s="13"/>
      <c r="Y82" s="20"/>
      <c r="Z82" s="19"/>
      <c r="AA82" s="19"/>
      <c r="AB82" s="19"/>
      <c r="AC82" s="19"/>
      <c r="AD82" s="19"/>
      <c r="AE82" s="19"/>
      <c r="AF82" s="13"/>
      <c r="AG82" s="20"/>
      <c r="AN82" s="13"/>
      <c r="AP82" s="19"/>
      <c r="AQ82" s="19"/>
      <c r="AV82" s="13"/>
      <c r="AW82" s="20"/>
      <c r="AX82" s="24">
        <v>256760</v>
      </c>
      <c r="AY82" s="24">
        <v>4200</v>
      </c>
      <c r="AZ82" s="2"/>
      <c r="BA82" s="2"/>
      <c r="BB82" s="2"/>
      <c r="BC82" s="2"/>
      <c r="BD82" s="15">
        <f t="shared" si="106"/>
        <v>35947.05573657046</v>
      </c>
      <c r="BE82" s="21">
        <f t="shared" si="93"/>
        <v>0.11683849800603176</v>
      </c>
      <c r="BF82" s="19"/>
      <c r="BG82" s="19"/>
      <c r="BH82" s="19"/>
      <c r="BI82" s="19"/>
      <c r="BJ82" s="19"/>
      <c r="BK82" s="19"/>
      <c r="BL82" s="13"/>
      <c r="BM82" s="20"/>
      <c r="BN82" s="20"/>
      <c r="BO82" s="16">
        <v>1976</v>
      </c>
      <c r="BP82" s="3">
        <f t="shared" si="52"/>
        <v>8.673080519692302</v>
      </c>
      <c r="BQ82" s="3"/>
      <c r="BR82" s="3"/>
      <c r="BS82" s="3"/>
      <c r="BT82" s="3"/>
      <c r="BU82" s="3"/>
      <c r="BV82" s="3">
        <f t="shared" si="101"/>
        <v>11.683849800603175</v>
      </c>
      <c r="BW82" s="3"/>
      <c r="BX82" s="16">
        <v>1976</v>
      </c>
      <c r="BY82" s="22">
        <v>5.2</v>
      </c>
      <c r="BZ82" s="22"/>
      <c r="CA82" s="22"/>
      <c r="CB82" s="22"/>
      <c r="CC82" s="22"/>
      <c r="CD82" s="22"/>
      <c r="CE82" s="22">
        <v>15</v>
      </c>
      <c r="CF82" s="22"/>
      <c r="CG82" s="16">
        <v>1976</v>
      </c>
      <c r="CH82" s="13">
        <f t="shared" si="94"/>
        <v>11.683849800603175</v>
      </c>
      <c r="CI82" s="13">
        <f t="shared" si="95"/>
        <v>74.23135924979589</v>
      </c>
      <c r="CJ82" s="13"/>
      <c r="CK82" s="13"/>
      <c r="CL82" s="13"/>
      <c r="CM82" s="13"/>
      <c r="CN82" s="13"/>
      <c r="CO82" s="13">
        <f t="shared" si="96"/>
        <v>100</v>
      </c>
      <c r="CP82" s="13"/>
      <c r="CQ82" s="16">
        <v>1976</v>
      </c>
      <c r="CR82" s="13">
        <f t="shared" si="97"/>
        <v>15</v>
      </c>
      <c r="CS82" s="13">
        <f t="shared" si="98"/>
        <v>34.66666666666667</v>
      </c>
      <c r="CT82" s="13"/>
      <c r="CU82" s="13"/>
      <c r="CV82" s="13"/>
      <c r="CW82" s="13"/>
      <c r="CX82" s="13"/>
      <c r="CY82" s="13">
        <f t="shared" si="99"/>
        <v>100</v>
      </c>
      <c r="CZ82" s="13"/>
      <c r="DA82" s="16">
        <v>1976</v>
      </c>
      <c r="DB82" s="13">
        <f t="shared" si="102"/>
        <v>54.44901295823128</v>
      </c>
      <c r="DC82" s="13"/>
      <c r="DD82" s="13"/>
      <c r="DE82" s="13"/>
      <c r="DF82" s="13"/>
      <c r="DG82" s="13"/>
      <c r="DH82" s="13">
        <f t="shared" si="103"/>
        <v>100</v>
      </c>
      <c r="DI82" s="13"/>
    </row>
    <row r="83" spans="1:113" ht="15">
      <c r="A83" s="16">
        <v>1977</v>
      </c>
      <c r="B83" s="24">
        <v>220239</v>
      </c>
      <c r="C83" s="24">
        <v>2060</v>
      </c>
      <c r="D83" s="24"/>
      <c r="E83" s="24"/>
      <c r="F83" s="24"/>
      <c r="G83" s="24"/>
      <c r="H83">
        <f t="shared" si="105"/>
        <v>24166.44314612879</v>
      </c>
      <c r="I83" s="20">
        <f t="shared" si="53"/>
        <v>0.08524216772586951</v>
      </c>
      <c r="J83" s="19"/>
      <c r="K83" s="19"/>
      <c r="P83" s="13"/>
      <c r="Q83" s="20"/>
      <c r="R83" s="19"/>
      <c r="S83" s="19"/>
      <c r="T83" s="19"/>
      <c r="U83" s="19"/>
      <c r="V83" s="19"/>
      <c r="W83" s="19"/>
      <c r="X83" s="13"/>
      <c r="Y83" s="20"/>
      <c r="Z83" s="19"/>
      <c r="AA83" s="19"/>
      <c r="AB83" s="19"/>
      <c r="AC83" s="19"/>
      <c r="AD83" s="19"/>
      <c r="AE83" s="19"/>
      <c r="AF83" s="13"/>
      <c r="AG83" s="20"/>
      <c r="AN83" s="13"/>
      <c r="AP83" s="19"/>
      <c r="AQ83" s="19"/>
      <c r="AV83" s="13"/>
      <c r="AW83" s="20"/>
      <c r="AX83" s="24">
        <v>259029</v>
      </c>
      <c r="AY83" s="24">
        <v>3900</v>
      </c>
      <c r="AZ83" s="2"/>
      <c r="BA83" s="2"/>
      <c r="BB83" s="2"/>
      <c r="BC83" s="2"/>
      <c r="BD83" s="15">
        <f t="shared" si="106"/>
        <v>36264.72153134487</v>
      </c>
      <c r="BE83" s="21">
        <f t="shared" si="93"/>
        <v>0.10754253266853554</v>
      </c>
      <c r="BF83" s="19"/>
      <c r="BG83" s="19"/>
      <c r="BH83" s="19"/>
      <c r="BI83" s="19"/>
      <c r="BJ83" s="19"/>
      <c r="BK83" s="19"/>
      <c r="BL83" s="13"/>
      <c r="BM83" s="20"/>
      <c r="BN83" s="20"/>
      <c r="BO83" s="16">
        <v>1977</v>
      </c>
      <c r="BP83" s="3">
        <f t="shared" si="52"/>
        <v>8.524216772586952</v>
      </c>
      <c r="BQ83" s="3"/>
      <c r="BR83" s="3"/>
      <c r="BS83" s="3"/>
      <c r="BT83" s="3"/>
      <c r="BU83" s="3"/>
      <c r="BV83" s="3">
        <f t="shared" si="101"/>
        <v>10.754253266853555</v>
      </c>
      <c r="BW83" s="3"/>
      <c r="BX83" s="16">
        <v>1977</v>
      </c>
      <c r="BY83" s="22">
        <v>4.9</v>
      </c>
      <c r="BZ83" s="22"/>
      <c r="CA83" s="22"/>
      <c r="CB83" s="22"/>
      <c r="CC83" s="22"/>
      <c r="CD83" s="22"/>
      <c r="CE83" s="22">
        <v>15</v>
      </c>
      <c r="CF83" s="22"/>
      <c r="CG83" s="16">
        <v>1977</v>
      </c>
      <c r="CH83" s="13">
        <f t="shared" si="94"/>
        <v>10.754253266853555</v>
      </c>
      <c r="CI83" s="13">
        <f t="shared" si="95"/>
        <v>79.26367885402182</v>
      </c>
      <c r="CJ83" s="13"/>
      <c r="CK83" s="13"/>
      <c r="CL83" s="13"/>
      <c r="CM83" s="13"/>
      <c r="CN83" s="13"/>
      <c r="CO83" s="13">
        <f t="shared" si="96"/>
        <v>100</v>
      </c>
      <c r="CP83" s="13"/>
      <c r="CQ83" s="16">
        <v>1977</v>
      </c>
      <c r="CR83" s="13">
        <f t="shared" si="97"/>
        <v>15</v>
      </c>
      <c r="CS83" s="13">
        <f t="shared" si="98"/>
        <v>32.66666666666667</v>
      </c>
      <c r="CT83" s="13"/>
      <c r="CU83" s="13"/>
      <c r="CV83" s="13"/>
      <c r="CW83" s="13"/>
      <c r="CX83" s="13"/>
      <c r="CY83" s="13">
        <f t="shared" si="99"/>
        <v>100</v>
      </c>
      <c r="CZ83" s="13"/>
      <c r="DA83" s="16">
        <v>1977</v>
      </c>
      <c r="DB83" s="13">
        <f t="shared" si="102"/>
        <v>55.965172760344245</v>
      </c>
      <c r="DC83" s="13"/>
      <c r="DD83" s="13"/>
      <c r="DE83" s="13"/>
      <c r="DF83" s="13"/>
      <c r="DG83" s="13"/>
      <c r="DH83" s="13">
        <f t="shared" si="103"/>
        <v>100</v>
      </c>
      <c r="DI83" s="13"/>
    </row>
    <row r="84" spans="1:113" ht="15">
      <c r="A84" s="16">
        <v>1978</v>
      </c>
      <c r="B84" s="24">
        <v>222585</v>
      </c>
      <c r="C84" s="24">
        <v>2060</v>
      </c>
      <c r="D84" s="24"/>
      <c r="E84" s="24"/>
      <c r="F84" s="24"/>
      <c r="G84" s="24"/>
      <c r="H84">
        <f t="shared" si="105"/>
        <v>24423.86565359031</v>
      </c>
      <c r="I84" s="20">
        <f t="shared" si="53"/>
        <v>0.0843437328561124</v>
      </c>
      <c r="J84" s="19"/>
      <c r="K84" s="19"/>
      <c r="P84" s="13"/>
      <c r="Q84" s="20"/>
      <c r="R84" s="19"/>
      <c r="S84" s="19"/>
      <c r="T84" s="19"/>
      <c r="U84" s="19"/>
      <c r="V84" s="19"/>
      <c r="W84" s="19"/>
      <c r="X84" s="13"/>
      <c r="Y84" s="20"/>
      <c r="Z84" s="19"/>
      <c r="AA84" s="19"/>
      <c r="AB84" s="19"/>
      <c r="AC84" s="19"/>
      <c r="AD84" s="19"/>
      <c r="AE84" s="19"/>
      <c r="AF84" s="13"/>
      <c r="AG84" s="20"/>
      <c r="AN84" s="13"/>
      <c r="AP84" s="19"/>
      <c r="AQ84" s="19"/>
      <c r="AV84" s="13"/>
      <c r="AW84" s="20"/>
      <c r="AX84" s="24">
        <v>261253</v>
      </c>
      <c r="AY84" s="24">
        <v>3900</v>
      </c>
      <c r="AZ84" s="2"/>
      <c r="BA84" s="2"/>
      <c r="BB84" s="2"/>
      <c r="BC84" s="2"/>
      <c r="BD84" s="15">
        <f t="shared" si="106"/>
        <v>36576.08721119427</v>
      </c>
      <c r="BE84" s="21">
        <f t="shared" si="93"/>
        <v>0.10662704234821453</v>
      </c>
      <c r="BF84" s="19"/>
      <c r="BG84" s="19"/>
      <c r="BH84" s="19"/>
      <c r="BI84" s="19"/>
      <c r="BJ84" s="19"/>
      <c r="BK84" s="19"/>
      <c r="BL84" s="13"/>
      <c r="BM84" s="20"/>
      <c r="BN84" s="20"/>
      <c r="BO84" s="16">
        <v>1978</v>
      </c>
      <c r="BP84" s="3">
        <f t="shared" si="52"/>
        <v>8.434373285611239</v>
      </c>
      <c r="BQ84" s="3"/>
      <c r="BR84" s="3"/>
      <c r="BS84" s="3"/>
      <c r="BT84" s="3"/>
      <c r="BU84" s="3"/>
      <c r="BV84" s="3">
        <f t="shared" si="101"/>
        <v>10.662704234821453</v>
      </c>
      <c r="BW84" s="3"/>
      <c r="BX84" s="16">
        <v>1978</v>
      </c>
      <c r="BY84" s="22">
        <v>4.7</v>
      </c>
      <c r="BZ84" s="22"/>
      <c r="CA84" s="22"/>
      <c r="CB84" s="22"/>
      <c r="CC84" s="22"/>
      <c r="CD84" s="22"/>
      <c r="CE84" s="22">
        <v>14.4</v>
      </c>
      <c r="CF84" s="22"/>
      <c r="CG84" s="16">
        <v>1978</v>
      </c>
      <c r="CH84" s="13">
        <f t="shared" si="94"/>
        <v>10.662704234821453</v>
      </c>
      <c r="CI84" s="13">
        <f t="shared" si="95"/>
        <v>79.10163406827792</v>
      </c>
      <c r="CJ84" s="13"/>
      <c r="CK84" s="13"/>
      <c r="CL84" s="13"/>
      <c r="CM84" s="13"/>
      <c r="CN84" s="13"/>
      <c r="CO84" s="13">
        <f t="shared" si="96"/>
        <v>100</v>
      </c>
      <c r="CP84" s="13"/>
      <c r="CQ84" s="16">
        <v>1978</v>
      </c>
      <c r="CR84" s="13">
        <f t="shared" si="97"/>
        <v>14.4</v>
      </c>
      <c r="CS84" s="13">
        <f t="shared" si="98"/>
        <v>32.63888888888889</v>
      </c>
      <c r="CT84" s="13"/>
      <c r="CU84" s="13"/>
      <c r="CV84" s="13"/>
      <c r="CW84" s="13"/>
      <c r="CX84" s="13"/>
      <c r="CY84" s="13">
        <f t="shared" si="99"/>
        <v>100</v>
      </c>
      <c r="CZ84" s="13"/>
      <c r="DA84" s="16">
        <v>1978</v>
      </c>
      <c r="DB84" s="13">
        <f t="shared" si="102"/>
        <v>55.8702614785834</v>
      </c>
      <c r="DC84" s="13"/>
      <c r="DD84" s="13"/>
      <c r="DE84" s="13"/>
      <c r="DF84" s="13"/>
      <c r="DG84" s="13"/>
      <c r="DH84" s="13">
        <f t="shared" si="103"/>
        <v>100</v>
      </c>
      <c r="DI84" s="13"/>
    </row>
    <row r="85" spans="1:113" ht="15">
      <c r="A85" s="16">
        <v>1979</v>
      </c>
      <c r="B85" s="24">
        <v>225055</v>
      </c>
      <c r="C85" s="24">
        <v>2033</v>
      </c>
      <c r="D85" s="24"/>
      <c r="E85" s="24"/>
      <c r="F85" s="24"/>
      <c r="G85" s="24"/>
      <c r="H85">
        <f t="shared" si="105"/>
        <v>24694.894465794045</v>
      </c>
      <c r="I85" s="20">
        <f aca="true" t="shared" si="107" ref="I85:I96">C85/H85</f>
        <v>0.08232470897237465</v>
      </c>
      <c r="J85" s="19"/>
      <c r="K85" s="19"/>
      <c r="P85" s="13"/>
      <c r="Q85" s="20"/>
      <c r="R85" s="19"/>
      <c r="S85" s="19"/>
      <c r="T85" s="19"/>
      <c r="U85" s="19"/>
      <c r="V85" s="19"/>
      <c r="W85" s="19"/>
      <c r="X85" s="13"/>
      <c r="Y85" s="20"/>
      <c r="Z85" s="19"/>
      <c r="AA85" s="19"/>
      <c r="AB85" s="19"/>
      <c r="AC85" s="19"/>
      <c r="AD85" s="19"/>
      <c r="AE85" s="19"/>
      <c r="AF85" s="13"/>
      <c r="AG85" s="20"/>
      <c r="AN85" s="13"/>
      <c r="AP85" s="19"/>
      <c r="AQ85" s="19"/>
      <c r="AV85" s="13"/>
      <c r="AW85" s="20"/>
      <c r="AX85" s="24">
        <v>263404</v>
      </c>
      <c r="AY85" s="24">
        <v>3900</v>
      </c>
      <c r="AZ85" s="2"/>
      <c r="BA85" s="2"/>
      <c r="BB85" s="2"/>
      <c r="BC85" s="2"/>
      <c r="BD85" s="15">
        <f t="shared" si="106"/>
        <v>36877.23270460977</v>
      </c>
      <c r="BE85" s="21">
        <f t="shared" si="93"/>
        <v>0.1057563085397264</v>
      </c>
      <c r="BF85" s="19"/>
      <c r="BG85" s="19"/>
      <c r="BH85" s="19"/>
      <c r="BI85" s="19"/>
      <c r="BJ85" s="19"/>
      <c r="BK85" s="19"/>
      <c r="BL85" s="13"/>
      <c r="BM85" s="20"/>
      <c r="BN85" s="20"/>
      <c r="BO85" s="16">
        <v>1979</v>
      </c>
      <c r="BP85" s="3">
        <f t="shared" si="52"/>
        <v>8.232470897237466</v>
      </c>
      <c r="BQ85" s="3"/>
      <c r="BR85" s="3"/>
      <c r="BS85" s="3"/>
      <c r="BT85" s="3"/>
      <c r="BU85" s="3"/>
      <c r="BV85" s="3">
        <f t="shared" si="101"/>
        <v>10.57563085397264</v>
      </c>
      <c r="BW85" s="3"/>
      <c r="BX85" s="16">
        <v>1979</v>
      </c>
      <c r="BY85" s="22">
        <v>4.7</v>
      </c>
      <c r="BZ85" s="22"/>
      <c r="CA85" s="22"/>
      <c r="CB85" s="22"/>
      <c r="CC85" s="22"/>
      <c r="CD85" s="22"/>
      <c r="CE85" s="22">
        <v>15</v>
      </c>
      <c r="CF85" s="22"/>
      <c r="CG85" s="16">
        <v>1979</v>
      </c>
      <c r="CH85" s="13">
        <f t="shared" si="94"/>
        <v>10.57563085397264</v>
      </c>
      <c r="CI85" s="13">
        <f t="shared" si="95"/>
        <v>77.84378077214194</v>
      </c>
      <c r="CJ85" s="13"/>
      <c r="CK85" s="13"/>
      <c r="CL85" s="13"/>
      <c r="CM85" s="13"/>
      <c r="CN85" s="13"/>
      <c r="CO85" s="13">
        <f t="shared" si="96"/>
        <v>100</v>
      </c>
      <c r="CP85" s="13"/>
      <c r="CQ85" s="16">
        <v>1979</v>
      </c>
      <c r="CR85" s="13">
        <f t="shared" si="97"/>
        <v>15</v>
      </c>
      <c r="CS85" s="13">
        <f t="shared" si="98"/>
        <v>31.333333333333336</v>
      </c>
      <c r="CT85" s="13"/>
      <c r="CU85" s="13"/>
      <c r="CV85" s="13"/>
      <c r="CW85" s="13"/>
      <c r="CX85" s="13"/>
      <c r="CY85" s="13">
        <f t="shared" si="99"/>
        <v>100</v>
      </c>
      <c r="CZ85" s="13"/>
      <c r="DA85" s="16">
        <v>1979</v>
      </c>
      <c r="DB85" s="13">
        <f t="shared" si="102"/>
        <v>54.58855705273764</v>
      </c>
      <c r="DC85" s="13"/>
      <c r="DD85" s="13"/>
      <c r="DE85" s="13"/>
      <c r="DF85" s="13"/>
      <c r="DG85" s="13"/>
      <c r="DH85" s="13">
        <f t="shared" si="103"/>
        <v>100</v>
      </c>
      <c r="DI85" s="13"/>
    </row>
    <row r="86" spans="1:113" ht="15">
      <c r="A86" s="16">
        <v>1980</v>
      </c>
      <c r="B86" s="24">
        <v>227726</v>
      </c>
      <c r="C86" s="24">
        <v>2050</v>
      </c>
      <c r="D86" s="24">
        <v>8683</v>
      </c>
      <c r="E86" s="24">
        <v>8005</v>
      </c>
      <c r="F86" s="24">
        <v>7300</v>
      </c>
      <c r="G86" s="24">
        <v>5831</v>
      </c>
      <c r="H86">
        <f>D86+E86+F86+G86</f>
        <v>29819</v>
      </c>
      <c r="I86" s="20">
        <f t="shared" si="107"/>
        <v>0.06874811361883362</v>
      </c>
      <c r="J86" s="19"/>
      <c r="K86" s="19"/>
      <c r="P86" s="13"/>
      <c r="Q86" s="20"/>
      <c r="R86" s="19"/>
      <c r="S86" s="19"/>
      <c r="T86" s="19"/>
      <c r="U86" s="19"/>
      <c r="V86" s="19"/>
      <c r="W86" s="19"/>
      <c r="X86" s="13"/>
      <c r="Y86" s="20"/>
      <c r="Z86" s="19"/>
      <c r="AA86" s="19"/>
      <c r="AB86" s="19"/>
      <c r="AC86" s="19"/>
      <c r="AD86" s="19"/>
      <c r="AE86" s="19"/>
      <c r="AF86" s="13"/>
      <c r="AG86" s="20"/>
      <c r="AN86" s="13"/>
      <c r="AP86" s="19"/>
      <c r="AQ86" s="19"/>
      <c r="AV86" s="13"/>
      <c r="AW86" s="20"/>
      <c r="AX86" s="24">
        <v>265484</v>
      </c>
      <c r="AY86" s="24">
        <v>3900</v>
      </c>
      <c r="AZ86" s="2"/>
      <c r="BA86" s="2"/>
      <c r="BB86" s="2"/>
      <c r="BC86" s="2"/>
      <c r="BD86" s="15">
        <f t="shared" si="106"/>
        <v>37168.43801669914</v>
      </c>
      <c r="BE86" s="21">
        <f t="shared" si="93"/>
        <v>0.10492773460772813</v>
      </c>
      <c r="BF86" s="19"/>
      <c r="BG86" s="19"/>
      <c r="BH86" s="19"/>
      <c r="BI86" s="19"/>
      <c r="BJ86" s="19"/>
      <c r="BK86" s="19"/>
      <c r="BL86" s="13"/>
      <c r="BM86" s="20"/>
      <c r="BN86" s="20"/>
      <c r="BO86" s="16">
        <v>1980</v>
      </c>
      <c r="BP86" s="3">
        <f aca="true" t="shared" si="108" ref="BP86:BP96">I86*100</f>
        <v>6.874811361883363</v>
      </c>
      <c r="BQ86" s="3"/>
      <c r="BR86" s="3"/>
      <c r="BS86" s="3"/>
      <c r="BT86" s="3"/>
      <c r="BU86" s="3"/>
      <c r="BV86" s="3">
        <f t="shared" si="101"/>
        <v>10.492773460772813</v>
      </c>
      <c r="BW86" s="3"/>
      <c r="BX86" s="16">
        <v>1980</v>
      </c>
      <c r="BY86" s="22">
        <v>4.9</v>
      </c>
      <c r="BZ86" s="22"/>
      <c r="CA86" s="22"/>
      <c r="CB86" s="22"/>
      <c r="CC86" s="22"/>
      <c r="CD86" s="22"/>
      <c r="CE86" s="22">
        <v>15.3</v>
      </c>
      <c r="CF86" s="22"/>
      <c r="CG86" s="16">
        <v>1980</v>
      </c>
      <c r="CH86" s="13">
        <f t="shared" si="94"/>
        <v>10.492773460772813</v>
      </c>
      <c r="CI86" s="13">
        <f t="shared" si="95"/>
        <v>65.5194871745284</v>
      </c>
      <c r="CJ86" s="13"/>
      <c r="CK86" s="13"/>
      <c r="CL86" s="13"/>
      <c r="CM86" s="13"/>
      <c r="CN86" s="13"/>
      <c r="CO86" s="13">
        <f t="shared" si="96"/>
        <v>100</v>
      </c>
      <c r="CP86" s="13"/>
      <c r="CQ86" s="16">
        <v>1980</v>
      </c>
      <c r="CR86" s="13">
        <f t="shared" si="97"/>
        <v>15.3</v>
      </c>
      <c r="CS86" s="13">
        <f t="shared" si="98"/>
        <v>32.02614379084967</v>
      </c>
      <c r="CT86" s="13"/>
      <c r="CU86" s="13"/>
      <c r="CV86" s="13"/>
      <c r="CW86" s="13"/>
      <c r="CX86" s="13"/>
      <c r="CY86" s="13">
        <f t="shared" si="99"/>
        <v>100</v>
      </c>
      <c r="CZ86" s="13"/>
      <c r="DA86" s="16">
        <v>1980</v>
      </c>
      <c r="DB86" s="13">
        <f t="shared" si="102"/>
        <v>48.77281548268903</v>
      </c>
      <c r="DC86" s="13"/>
      <c r="DD86" s="13"/>
      <c r="DE86" s="13"/>
      <c r="DF86" s="13"/>
      <c r="DG86" s="13"/>
      <c r="DH86" s="13">
        <f t="shared" si="103"/>
        <v>100</v>
      </c>
      <c r="DI86" s="13"/>
    </row>
    <row r="87" spans="1:113" ht="15">
      <c r="A87" s="16">
        <v>1981</v>
      </c>
      <c r="B87" s="24">
        <v>229966</v>
      </c>
      <c r="C87" s="24">
        <v>2101</v>
      </c>
      <c r="D87" s="24"/>
      <c r="E87" s="24"/>
      <c r="F87" s="24"/>
      <c r="G87" s="24"/>
      <c r="H87">
        <f>$H$86/$B$86*B87</f>
        <v>30112.311084373327</v>
      </c>
      <c r="I87" s="20">
        <f t="shared" si="107"/>
        <v>0.06977212722441309</v>
      </c>
      <c r="J87" s="19"/>
      <c r="K87" s="19"/>
      <c r="P87" s="13"/>
      <c r="Q87" s="20"/>
      <c r="R87" s="19"/>
      <c r="S87" s="19"/>
      <c r="T87" s="19"/>
      <c r="U87" s="19"/>
      <c r="V87" s="19"/>
      <c r="W87" s="19"/>
      <c r="X87" s="13"/>
      <c r="Y87" s="20"/>
      <c r="Z87" s="19"/>
      <c r="AA87" s="19"/>
      <c r="AB87" s="19"/>
      <c r="AC87" s="19"/>
      <c r="AD87" s="19"/>
      <c r="AE87" s="19"/>
      <c r="AF87" s="13"/>
      <c r="AG87" s="20"/>
      <c r="AN87" s="13"/>
      <c r="AP87" s="19"/>
      <c r="AQ87" s="19"/>
      <c r="AV87" s="13"/>
      <c r="AW87" s="20"/>
      <c r="AX87" s="24">
        <v>267622</v>
      </c>
      <c r="AY87" s="24">
        <v>3900</v>
      </c>
      <c r="AZ87" s="2"/>
      <c r="BA87" s="2"/>
      <c r="BB87" s="2"/>
      <c r="BC87" s="2"/>
      <c r="BD87" s="15">
        <f t="shared" si="106"/>
        <v>37467.76347691408</v>
      </c>
      <c r="BE87" s="21">
        <f t="shared" si="93"/>
        <v>0.10408947954427548</v>
      </c>
      <c r="BF87" s="19"/>
      <c r="BG87" s="19"/>
      <c r="BH87" s="19"/>
      <c r="BI87" s="19"/>
      <c r="BJ87" s="19"/>
      <c r="BK87" s="19"/>
      <c r="BL87" s="13"/>
      <c r="BM87" s="20"/>
      <c r="BN87" s="20"/>
      <c r="BO87" s="16">
        <v>1981</v>
      </c>
      <c r="BP87" s="3">
        <f t="shared" si="108"/>
        <v>6.977212722441309</v>
      </c>
      <c r="BQ87" s="3"/>
      <c r="BR87" s="3"/>
      <c r="BS87" s="3"/>
      <c r="BT87" s="3"/>
      <c r="BU87" s="3"/>
      <c r="BV87" s="3">
        <f t="shared" si="101"/>
        <v>10.408947954427548</v>
      </c>
      <c r="BW87" s="3"/>
      <c r="BX87" s="16">
        <v>1981</v>
      </c>
      <c r="BY87" s="22">
        <v>5.2</v>
      </c>
      <c r="BZ87" s="22"/>
      <c r="CA87" s="22"/>
      <c r="CB87" s="22"/>
      <c r="CC87" s="22"/>
      <c r="CD87" s="22"/>
      <c r="CE87" s="22">
        <v>14.9</v>
      </c>
      <c r="CF87" s="22"/>
      <c r="CG87" s="16">
        <v>1981</v>
      </c>
      <c r="CH87" s="13">
        <f t="shared" si="94"/>
        <v>10.408947954427548</v>
      </c>
      <c r="CI87" s="13">
        <f t="shared" si="95"/>
        <v>67.03091179808891</v>
      </c>
      <c r="CJ87" s="13"/>
      <c r="CK87" s="13"/>
      <c r="CL87" s="13"/>
      <c r="CM87" s="13"/>
      <c r="CN87" s="13"/>
      <c r="CO87" s="13">
        <f t="shared" si="96"/>
        <v>100</v>
      </c>
      <c r="CP87" s="13"/>
      <c r="CQ87" s="16">
        <v>1981</v>
      </c>
      <c r="CR87" s="13">
        <f t="shared" si="97"/>
        <v>14.9</v>
      </c>
      <c r="CS87" s="13">
        <f t="shared" si="98"/>
        <v>34.899328859060404</v>
      </c>
      <c r="CT87" s="13"/>
      <c r="CU87" s="13"/>
      <c r="CV87" s="13"/>
      <c r="CW87" s="13"/>
      <c r="CX87" s="13"/>
      <c r="CY87" s="13">
        <f t="shared" si="99"/>
        <v>100</v>
      </c>
      <c r="CZ87" s="13"/>
      <c r="DA87" s="16">
        <v>1981</v>
      </c>
      <c r="DB87" s="13">
        <f t="shared" si="102"/>
        <v>50.965120328574656</v>
      </c>
      <c r="DC87" s="13"/>
      <c r="DD87" s="13"/>
      <c r="DE87" s="13"/>
      <c r="DF87" s="13"/>
      <c r="DG87" s="13"/>
      <c r="DH87" s="13">
        <f t="shared" si="103"/>
        <v>100</v>
      </c>
      <c r="DI87" s="13"/>
    </row>
    <row r="88" spans="1:113" ht="15">
      <c r="A88" s="16">
        <v>1982</v>
      </c>
      <c r="B88" s="24">
        <v>232188</v>
      </c>
      <c r="C88" s="24">
        <v>2168</v>
      </c>
      <c r="D88" s="24"/>
      <c r="E88" s="24"/>
      <c r="F88" s="24"/>
      <c r="G88" s="24"/>
      <c r="H88">
        <f aca="true" t="shared" si="109" ref="H88:H95">$H$86/$B$86*B88</f>
        <v>30403.265204675794</v>
      </c>
      <c r="I88" s="20">
        <f t="shared" si="107"/>
        <v>0.07130813040655179</v>
      </c>
      <c r="J88" s="19"/>
      <c r="K88" s="19"/>
      <c r="P88" s="13"/>
      <c r="Q88" s="20"/>
      <c r="R88" s="19"/>
      <c r="S88" s="19"/>
      <c r="T88" s="19"/>
      <c r="U88" s="19"/>
      <c r="V88" s="19"/>
      <c r="W88" s="19"/>
      <c r="X88" s="13"/>
      <c r="Y88" s="20"/>
      <c r="Z88" s="19"/>
      <c r="AA88" s="19"/>
      <c r="AB88" s="19"/>
      <c r="AC88" s="19"/>
      <c r="AD88" s="19"/>
      <c r="AE88" s="19"/>
      <c r="AF88" s="13"/>
      <c r="AG88" s="20"/>
      <c r="AN88" s="13"/>
      <c r="AP88" s="19"/>
      <c r="AQ88" s="19"/>
      <c r="AV88" s="13"/>
      <c r="AW88" s="20"/>
      <c r="AX88" s="24">
        <v>269901</v>
      </c>
      <c r="AY88" s="24">
        <v>3900</v>
      </c>
      <c r="AZ88" s="2"/>
      <c r="BA88" s="2"/>
      <c r="BB88" s="2"/>
      <c r="BC88" s="2"/>
      <c r="BD88" s="15">
        <f t="shared" si="106"/>
        <v>37786.829297227385</v>
      </c>
      <c r="BE88" s="21">
        <f t="shared" si="93"/>
        <v>0.10321056496492452</v>
      </c>
      <c r="BF88" s="19"/>
      <c r="BG88" s="19"/>
      <c r="BH88" s="19"/>
      <c r="BI88" s="19"/>
      <c r="BJ88" s="19"/>
      <c r="BK88" s="19"/>
      <c r="BL88" s="13"/>
      <c r="BM88" s="20"/>
      <c r="BN88" s="20"/>
      <c r="BO88" s="16">
        <v>1982</v>
      </c>
      <c r="BP88" s="3">
        <f t="shared" si="108"/>
        <v>7.130813040655179</v>
      </c>
      <c r="BQ88" s="3"/>
      <c r="BR88" s="3"/>
      <c r="BS88" s="3"/>
      <c r="BT88" s="3"/>
      <c r="BU88" s="3"/>
      <c r="BV88" s="3">
        <f t="shared" si="101"/>
        <v>10.321056496492451</v>
      </c>
      <c r="BW88" s="3"/>
      <c r="BX88" s="16">
        <v>1982</v>
      </c>
      <c r="BY88" s="22">
        <v>5.7</v>
      </c>
      <c r="BZ88" s="22"/>
      <c r="CA88" s="22"/>
      <c r="CB88" s="22"/>
      <c r="CC88" s="22"/>
      <c r="CD88" s="22"/>
      <c r="CE88" s="22">
        <v>14.8</v>
      </c>
      <c r="CF88" s="22"/>
      <c r="CG88" s="16">
        <v>1982</v>
      </c>
      <c r="CH88" s="13">
        <f t="shared" si="94"/>
        <v>10.321056496492451</v>
      </c>
      <c r="CI88" s="13">
        <f t="shared" si="95"/>
        <v>69.08995259427697</v>
      </c>
      <c r="CJ88" s="13"/>
      <c r="CK88" s="13"/>
      <c r="CL88" s="13"/>
      <c r="CM88" s="13"/>
      <c r="CN88" s="13"/>
      <c r="CO88" s="13">
        <f t="shared" si="96"/>
        <v>100</v>
      </c>
      <c r="CP88" s="13"/>
      <c r="CQ88" s="16">
        <v>1982</v>
      </c>
      <c r="CR88" s="13">
        <f t="shared" si="97"/>
        <v>14.8</v>
      </c>
      <c r="CS88" s="13">
        <f t="shared" si="98"/>
        <v>38.513513513513516</v>
      </c>
      <c r="CT88" s="13"/>
      <c r="CU88" s="13"/>
      <c r="CV88" s="13"/>
      <c r="CW88" s="13"/>
      <c r="CX88" s="13"/>
      <c r="CY88" s="13">
        <f t="shared" si="99"/>
        <v>100</v>
      </c>
      <c r="CZ88" s="13"/>
      <c r="DA88" s="16">
        <v>1982</v>
      </c>
      <c r="DB88" s="13">
        <f t="shared" si="102"/>
        <v>53.80173305389524</v>
      </c>
      <c r="DC88" s="13"/>
      <c r="DD88" s="13"/>
      <c r="DE88" s="13"/>
      <c r="DF88" s="13"/>
      <c r="DG88" s="13"/>
      <c r="DH88" s="13">
        <f t="shared" si="103"/>
        <v>100</v>
      </c>
      <c r="DI88" s="13"/>
    </row>
    <row r="89" spans="1:113" ht="15">
      <c r="A89" s="16">
        <v>1983</v>
      </c>
      <c r="B89" s="24">
        <v>234307</v>
      </c>
      <c r="C89" s="24">
        <v>2201</v>
      </c>
      <c r="D89" s="24"/>
      <c r="E89" s="24"/>
      <c r="F89" s="24"/>
      <c r="G89" s="24"/>
      <c r="H89">
        <f t="shared" si="109"/>
        <v>30680.732252795027</v>
      </c>
      <c r="I89" s="20">
        <f t="shared" si="107"/>
        <v>0.07173883536627415</v>
      </c>
      <c r="J89" s="19"/>
      <c r="K89" s="19"/>
      <c r="P89" s="13"/>
      <c r="Q89" s="20"/>
      <c r="R89" s="19"/>
      <c r="S89" s="19"/>
      <c r="T89" s="19"/>
      <c r="U89" s="19"/>
      <c r="V89" s="19"/>
      <c r="W89" s="19"/>
      <c r="X89" s="13"/>
      <c r="Y89" s="20"/>
      <c r="Z89" s="19"/>
      <c r="AA89" s="19"/>
      <c r="AB89" s="19"/>
      <c r="AC89" s="19"/>
      <c r="AD89" s="19"/>
      <c r="AE89" s="19"/>
      <c r="AF89" s="13"/>
      <c r="AG89" s="20"/>
      <c r="AN89" s="13"/>
      <c r="AP89" s="19"/>
      <c r="AQ89" s="19"/>
      <c r="AV89" s="13"/>
      <c r="AW89" s="20"/>
      <c r="AX89" s="24">
        <v>272368</v>
      </c>
      <c r="AY89" s="24">
        <v>3900</v>
      </c>
      <c r="AZ89" s="2"/>
      <c r="BA89" s="2"/>
      <c r="BB89" s="2"/>
      <c r="BC89" s="2"/>
      <c r="BD89" s="15">
        <f t="shared" si="106"/>
        <v>38132.21559767184</v>
      </c>
      <c r="BE89" s="21">
        <f t="shared" si="93"/>
        <v>0.10227572510206079</v>
      </c>
      <c r="BF89" s="19"/>
      <c r="BG89" s="19"/>
      <c r="BH89" s="19"/>
      <c r="BI89" s="19"/>
      <c r="BJ89" s="19"/>
      <c r="BK89" s="19"/>
      <c r="BL89" s="13"/>
      <c r="BM89" s="20"/>
      <c r="BN89" s="20"/>
      <c r="BO89" s="16">
        <v>1983</v>
      </c>
      <c r="BP89" s="3">
        <f t="shared" si="108"/>
        <v>7.173883536627415</v>
      </c>
      <c r="BQ89" s="3"/>
      <c r="BR89" s="3"/>
      <c r="BS89" s="3"/>
      <c r="BT89" s="3"/>
      <c r="BU89" s="3"/>
      <c r="BV89" s="3">
        <f t="shared" si="101"/>
        <v>10.227572510206079</v>
      </c>
      <c r="BW89" s="3"/>
      <c r="BX89" s="16">
        <v>1983</v>
      </c>
      <c r="BY89" s="22">
        <v>6.1</v>
      </c>
      <c r="BZ89" s="22"/>
      <c r="CA89" s="22"/>
      <c r="CB89" s="22"/>
      <c r="CC89" s="22"/>
      <c r="CD89" s="22"/>
      <c r="CE89" s="22">
        <v>14.6</v>
      </c>
      <c r="CF89" s="22"/>
      <c r="CG89" s="16">
        <v>1983</v>
      </c>
      <c r="CH89" s="13">
        <f aca="true" t="shared" si="110" ref="CH89:CH96">MAX(BP89:BW89)</f>
        <v>10.227572510206079</v>
      </c>
      <c r="CI89" s="13">
        <f aca="true" t="shared" si="111" ref="CI89:CI96">BP89/$CH89*100</f>
        <v>70.1425829977603</v>
      </c>
      <c r="CJ89" s="13"/>
      <c r="CK89" s="13"/>
      <c r="CL89" s="13"/>
      <c r="CM89" s="13"/>
      <c r="CN89" s="13"/>
      <c r="CO89" s="13">
        <f aca="true" t="shared" si="112" ref="CO89:CO96">BV89/$CH89*100</f>
        <v>100</v>
      </c>
      <c r="CP89" s="13"/>
      <c r="CQ89" s="16">
        <v>1983</v>
      </c>
      <c r="CR89" s="13">
        <f aca="true" t="shared" si="113" ref="CR89:CR96">MAX(BY89:CF89)</f>
        <v>14.6</v>
      </c>
      <c r="CS89" s="13">
        <f aca="true" t="shared" si="114" ref="CS89:CS96">BY89/$CR89*100</f>
        <v>41.78082191780822</v>
      </c>
      <c r="CT89" s="13"/>
      <c r="CU89" s="13"/>
      <c r="CV89" s="13"/>
      <c r="CW89" s="13"/>
      <c r="CX89" s="13"/>
      <c r="CY89" s="13">
        <f aca="true" t="shared" si="115" ref="CY89:CY96">CE89/$CR89*100</f>
        <v>100</v>
      </c>
      <c r="CZ89" s="13"/>
      <c r="DA89" s="16">
        <v>1983</v>
      </c>
      <c r="DB89" s="13">
        <f t="shared" si="102"/>
        <v>55.961702457784256</v>
      </c>
      <c r="DC89" s="13"/>
      <c r="DD89" s="13"/>
      <c r="DE89" s="13"/>
      <c r="DF89" s="13"/>
      <c r="DG89" s="13"/>
      <c r="DH89" s="13">
        <f t="shared" si="103"/>
        <v>100</v>
      </c>
      <c r="DI89" s="13"/>
    </row>
    <row r="90" spans="1:113" ht="15">
      <c r="A90" s="16">
        <v>1984</v>
      </c>
      <c r="B90" s="24">
        <v>236348</v>
      </c>
      <c r="C90" s="24">
        <v>2222</v>
      </c>
      <c r="D90" s="24"/>
      <c r="E90" s="24"/>
      <c r="F90" s="24"/>
      <c r="G90" s="24"/>
      <c r="H90">
        <f t="shared" si="109"/>
        <v>30947.985789940543</v>
      </c>
      <c r="I90" s="20">
        <f t="shared" si="107"/>
        <v>0.07179788743221692</v>
      </c>
      <c r="J90" s="19"/>
      <c r="K90" s="19"/>
      <c r="P90" s="13"/>
      <c r="Q90" s="20"/>
      <c r="R90" s="19"/>
      <c r="S90" s="19"/>
      <c r="T90" s="19"/>
      <c r="U90" s="19"/>
      <c r="V90" s="19"/>
      <c r="W90" s="19"/>
      <c r="X90" s="13"/>
      <c r="Y90" s="20"/>
      <c r="Z90" s="19"/>
      <c r="AA90" s="19"/>
      <c r="AB90" s="19"/>
      <c r="AC90" s="19"/>
      <c r="AD90" s="19"/>
      <c r="AE90" s="19"/>
      <c r="AF90" s="13"/>
      <c r="AG90" s="20"/>
      <c r="AN90" s="13"/>
      <c r="AP90" s="19"/>
      <c r="AQ90" s="19"/>
      <c r="AV90" s="13"/>
      <c r="AW90" s="20"/>
      <c r="AX90" s="24">
        <v>274874</v>
      </c>
      <c r="AY90" s="24">
        <v>3900</v>
      </c>
      <c r="AZ90" s="2"/>
      <c r="BA90" s="2"/>
      <c r="BB90" s="2"/>
      <c r="BC90" s="2"/>
      <c r="BD90" s="15">
        <f t="shared" si="106"/>
        <v>38483.06199771798</v>
      </c>
      <c r="BE90" s="21">
        <f t="shared" si="93"/>
        <v>0.10134328708643993</v>
      </c>
      <c r="BF90" s="19"/>
      <c r="BG90" s="19"/>
      <c r="BH90" s="19"/>
      <c r="BI90" s="19"/>
      <c r="BJ90" s="19"/>
      <c r="BK90" s="19"/>
      <c r="BL90" s="13"/>
      <c r="BM90" s="20"/>
      <c r="BN90" s="20"/>
      <c r="BO90" s="16">
        <v>1984</v>
      </c>
      <c r="BP90" s="3">
        <f t="shared" si="108"/>
        <v>7.179788743221692</v>
      </c>
      <c r="BQ90" s="3"/>
      <c r="BR90" s="3"/>
      <c r="BS90" s="3"/>
      <c r="BT90" s="3"/>
      <c r="BU90" s="3"/>
      <c r="BV90" s="3">
        <f t="shared" si="101"/>
        <v>10.134328708643993</v>
      </c>
      <c r="BW90" s="3"/>
      <c r="BX90" s="16">
        <v>1984</v>
      </c>
      <c r="BY90" s="22">
        <v>5.9</v>
      </c>
      <c r="BZ90" s="22"/>
      <c r="CA90" s="22"/>
      <c r="CB90" s="22"/>
      <c r="CC90" s="22"/>
      <c r="CD90" s="22"/>
      <c r="CE90" s="22">
        <v>14.7</v>
      </c>
      <c r="CF90" s="22"/>
      <c r="CG90" s="16">
        <v>1984</v>
      </c>
      <c r="CH90" s="13">
        <f t="shared" si="110"/>
        <v>10.134328708643993</v>
      </c>
      <c r="CI90" s="13">
        <f t="shared" si="111"/>
        <v>70.84621931690207</v>
      </c>
      <c r="CJ90" s="13"/>
      <c r="CK90" s="13"/>
      <c r="CL90" s="13"/>
      <c r="CM90" s="13"/>
      <c r="CN90" s="13"/>
      <c r="CO90" s="13">
        <f t="shared" si="112"/>
        <v>100</v>
      </c>
      <c r="CP90" s="13"/>
      <c r="CQ90" s="16">
        <v>1984</v>
      </c>
      <c r="CR90" s="13">
        <f t="shared" si="113"/>
        <v>14.7</v>
      </c>
      <c r="CS90" s="13">
        <f t="shared" si="114"/>
        <v>40.13605442176871</v>
      </c>
      <c r="CT90" s="13"/>
      <c r="CU90" s="13"/>
      <c r="CV90" s="13"/>
      <c r="CW90" s="13"/>
      <c r="CX90" s="13"/>
      <c r="CY90" s="13">
        <f t="shared" si="115"/>
        <v>100</v>
      </c>
      <c r="CZ90" s="13"/>
      <c r="DA90" s="16">
        <v>1984</v>
      </c>
      <c r="DB90" s="13">
        <f t="shared" si="102"/>
        <v>55.49113686933539</v>
      </c>
      <c r="DC90" s="13"/>
      <c r="DD90" s="13"/>
      <c r="DE90" s="13"/>
      <c r="DF90" s="13"/>
      <c r="DG90" s="13"/>
      <c r="DH90" s="13">
        <f t="shared" si="103"/>
        <v>100</v>
      </c>
      <c r="DI90" s="13"/>
    </row>
    <row r="91" spans="1:113" ht="15">
      <c r="A91" s="16">
        <v>1985</v>
      </c>
      <c r="B91" s="24">
        <v>238466</v>
      </c>
      <c r="C91" s="24">
        <v>2244</v>
      </c>
      <c r="D91" s="24"/>
      <c r="E91" s="24"/>
      <c r="F91" s="24"/>
      <c r="G91" s="24"/>
      <c r="H91">
        <f t="shared" si="109"/>
        <v>31225.321895611392</v>
      </c>
      <c r="I91" s="20">
        <f t="shared" si="107"/>
        <v>0.07186475154689714</v>
      </c>
      <c r="J91" s="19"/>
      <c r="K91" s="19"/>
      <c r="P91" s="13"/>
      <c r="Q91" s="20"/>
      <c r="R91" s="19"/>
      <c r="S91" s="19"/>
      <c r="T91" s="19"/>
      <c r="U91" s="19"/>
      <c r="V91" s="19"/>
      <c r="W91" s="19"/>
      <c r="X91" s="13"/>
      <c r="Y91" s="20"/>
      <c r="Z91" s="19"/>
      <c r="AA91" s="19"/>
      <c r="AB91" s="19"/>
      <c r="AC91" s="19"/>
      <c r="AD91" s="19"/>
      <c r="AE91" s="19"/>
      <c r="AF91" s="13"/>
      <c r="AG91" s="20"/>
      <c r="AN91" s="13"/>
      <c r="AP91" s="19"/>
      <c r="AQ91" s="19"/>
      <c r="AV91" s="13"/>
      <c r="AW91" s="20"/>
      <c r="AX91" s="24">
        <v>277334</v>
      </c>
      <c r="AY91" s="24">
        <v>3900</v>
      </c>
      <c r="AZ91" s="2"/>
      <c r="BA91" s="2"/>
      <c r="BB91" s="2"/>
      <c r="BC91" s="2"/>
      <c r="BD91" s="15">
        <f t="shared" si="106"/>
        <v>38827.46828028521</v>
      </c>
      <c r="BE91" s="21">
        <f t="shared" si="93"/>
        <v>0.10044435480178447</v>
      </c>
      <c r="BF91" s="19"/>
      <c r="BG91" s="19"/>
      <c r="BH91" s="19"/>
      <c r="BI91" s="19"/>
      <c r="BJ91" s="19"/>
      <c r="BK91" s="19"/>
      <c r="BL91" s="13"/>
      <c r="BM91" s="20"/>
      <c r="BN91" s="20"/>
      <c r="BO91" s="16">
        <v>1985</v>
      </c>
      <c r="BP91" s="3">
        <f t="shared" si="108"/>
        <v>7.186475154689714</v>
      </c>
      <c r="BQ91" s="3"/>
      <c r="BR91" s="3"/>
      <c r="BS91" s="3"/>
      <c r="BT91" s="3"/>
      <c r="BU91" s="3"/>
      <c r="BV91" s="3">
        <f t="shared" si="101"/>
        <v>10.044435480178446</v>
      </c>
      <c r="BW91" s="3"/>
      <c r="BX91" s="16">
        <v>1985</v>
      </c>
      <c r="BY91" s="22">
        <v>6.1</v>
      </c>
      <c r="BZ91" s="22"/>
      <c r="CA91" s="22"/>
      <c r="CB91" s="22"/>
      <c r="CC91" s="22"/>
      <c r="CD91" s="22"/>
      <c r="CE91" s="22">
        <v>14.9</v>
      </c>
      <c r="CF91" s="22"/>
      <c r="CG91" s="16">
        <v>1985</v>
      </c>
      <c r="CH91" s="13">
        <f t="shared" si="110"/>
        <v>10.044435480178446</v>
      </c>
      <c r="CI91" s="13">
        <f t="shared" si="111"/>
        <v>71.54682977327504</v>
      </c>
      <c r="CJ91" s="13"/>
      <c r="CK91" s="13"/>
      <c r="CL91" s="13"/>
      <c r="CM91" s="13"/>
      <c r="CN91" s="13"/>
      <c r="CO91" s="13">
        <f t="shared" si="112"/>
        <v>100</v>
      </c>
      <c r="CP91" s="13"/>
      <c r="CQ91" s="16">
        <v>1985</v>
      </c>
      <c r="CR91" s="13">
        <f t="shared" si="113"/>
        <v>14.9</v>
      </c>
      <c r="CS91" s="13">
        <f t="shared" si="114"/>
        <v>40.93959731543624</v>
      </c>
      <c r="CT91" s="13"/>
      <c r="CU91" s="13"/>
      <c r="CV91" s="13"/>
      <c r="CW91" s="13"/>
      <c r="CX91" s="13"/>
      <c r="CY91" s="13">
        <f t="shared" si="115"/>
        <v>100</v>
      </c>
      <c r="CZ91" s="13"/>
      <c r="DA91" s="16">
        <v>1985</v>
      </c>
      <c r="DB91" s="13">
        <f t="shared" si="102"/>
        <v>56.24321354435564</v>
      </c>
      <c r="DC91" s="13"/>
      <c r="DD91" s="13"/>
      <c r="DE91" s="13"/>
      <c r="DF91" s="13"/>
      <c r="DG91" s="13"/>
      <c r="DH91" s="13">
        <f t="shared" si="103"/>
        <v>100</v>
      </c>
      <c r="DI91" s="13"/>
    </row>
    <row r="92" spans="1:113" ht="15">
      <c r="A92" s="16">
        <v>1986</v>
      </c>
      <c r="B92" s="24">
        <v>240651</v>
      </c>
      <c r="C92" s="24">
        <v>2269</v>
      </c>
      <c r="D92" s="24"/>
      <c r="E92" s="24"/>
      <c r="F92" s="24"/>
      <c r="G92" s="24"/>
      <c r="H92">
        <f t="shared" si="109"/>
        <v>31511.431145323768</v>
      </c>
      <c r="I92" s="20">
        <f t="shared" si="107"/>
        <v>0.07200561566169028</v>
      </c>
      <c r="J92" s="19"/>
      <c r="K92" s="19"/>
      <c r="P92" s="13"/>
      <c r="Q92" s="20"/>
      <c r="R92" s="19"/>
      <c r="S92" s="19"/>
      <c r="T92" s="19"/>
      <c r="U92" s="19"/>
      <c r="V92" s="19"/>
      <c r="W92" s="19"/>
      <c r="X92" s="13"/>
      <c r="Y92" s="20"/>
      <c r="Z92" s="19"/>
      <c r="AA92" s="19"/>
      <c r="AB92" s="19"/>
      <c r="AC92" s="19"/>
      <c r="AD92" s="19"/>
      <c r="AE92" s="19"/>
      <c r="AF92" s="13"/>
      <c r="AG92" s="20"/>
      <c r="AN92" s="13"/>
      <c r="AP92" s="19"/>
      <c r="AQ92" s="19"/>
      <c r="AV92" s="13"/>
      <c r="AW92" s="20"/>
      <c r="AX92" s="24">
        <v>280016</v>
      </c>
      <c r="AY92" s="24">
        <v>3900</v>
      </c>
      <c r="AZ92" s="2"/>
      <c r="BA92" s="2"/>
      <c r="BB92" s="2"/>
      <c r="BC92" s="2"/>
      <c r="BD92" s="15">
        <f t="shared" si="106"/>
        <v>39202.95512981583</v>
      </c>
      <c r="BE92" s="21">
        <f t="shared" si="93"/>
        <v>0.0994822963494875</v>
      </c>
      <c r="BF92" s="19"/>
      <c r="BG92" s="19"/>
      <c r="BH92" s="19"/>
      <c r="BI92" s="19"/>
      <c r="BJ92" s="19"/>
      <c r="BK92" s="19"/>
      <c r="BL92" s="13"/>
      <c r="BM92" s="20"/>
      <c r="BN92" s="20"/>
      <c r="BO92" s="16">
        <v>1986</v>
      </c>
      <c r="BP92" s="3">
        <f t="shared" si="108"/>
        <v>7.2005615661690285</v>
      </c>
      <c r="BQ92" s="3"/>
      <c r="BR92" s="3"/>
      <c r="BS92" s="3"/>
      <c r="BT92" s="3"/>
      <c r="BU92" s="3"/>
      <c r="BV92" s="3">
        <f t="shared" si="101"/>
        <v>9.948229634948751</v>
      </c>
      <c r="BW92" s="3"/>
      <c r="BX92" s="16">
        <v>1986</v>
      </c>
      <c r="BY92" s="22">
        <v>6.2</v>
      </c>
      <c r="BZ92" s="22"/>
      <c r="CA92" s="22"/>
      <c r="CB92" s="22"/>
      <c r="CC92" s="22"/>
      <c r="CD92" s="22"/>
      <c r="CE92" s="22">
        <v>14.9</v>
      </c>
      <c r="CF92" s="22"/>
      <c r="CG92" s="16">
        <v>1986</v>
      </c>
      <c r="CH92" s="13">
        <f t="shared" si="110"/>
        <v>9.948229634948751</v>
      </c>
      <c r="CI92" s="13">
        <f t="shared" si="111"/>
        <v>72.38033127897458</v>
      </c>
      <c r="CJ92" s="13"/>
      <c r="CK92" s="13"/>
      <c r="CL92" s="13"/>
      <c r="CM92" s="13"/>
      <c r="CN92" s="13"/>
      <c r="CO92" s="13">
        <f t="shared" si="112"/>
        <v>100</v>
      </c>
      <c r="CP92" s="13"/>
      <c r="CQ92" s="16">
        <v>1986</v>
      </c>
      <c r="CR92" s="13">
        <f t="shared" si="113"/>
        <v>14.9</v>
      </c>
      <c r="CS92" s="13">
        <f t="shared" si="114"/>
        <v>41.61073825503356</v>
      </c>
      <c r="CT92" s="13"/>
      <c r="CU92" s="13"/>
      <c r="CV92" s="13"/>
      <c r="CW92" s="13"/>
      <c r="CX92" s="13"/>
      <c r="CY92" s="13">
        <f t="shared" si="115"/>
        <v>100</v>
      </c>
      <c r="CZ92" s="13"/>
      <c r="DA92" s="16">
        <v>1986</v>
      </c>
      <c r="DB92" s="13">
        <f t="shared" si="102"/>
        <v>56.995534767004074</v>
      </c>
      <c r="DC92" s="13"/>
      <c r="DD92" s="13"/>
      <c r="DE92" s="13"/>
      <c r="DF92" s="13"/>
      <c r="DG92" s="13"/>
      <c r="DH92" s="13">
        <f t="shared" si="103"/>
        <v>100</v>
      </c>
      <c r="DI92" s="13"/>
    </row>
    <row r="93" spans="1:113" ht="15">
      <c r="A93" s="16">
        <v>1987</v>
      </c>
      <c r="B93" s="24">
        <v>242804</v>
      </c>
      <c r="C93" s="24">
        <v>2280</v>
      </c>
      <c r="D93" s="24"/>
      <c r="E93" s="24"/>
      <c r="F93" s="24"/>
      <c r="G93" s="24"/>
      <c r="H93">
        <f t="shared" si="109"/>
        <v>31793.35023668795</v>
      </c>
      <c r="I93" s="20">
        <f t="shared" si="107"/>
        <v>0.07171310928311647</v>
      </c>
      <c r="J93" s="19"/>
      <c r="K93" s="19"/>
      <c r="P93" s="13"/>
      <c r="Q93" s="20"/>
      <c r="R93" s="19"/>
      <c r="S93" s="19"/>
      <c r="T93" s="19"/>
      <c r="U93" s="19"/>
      <c r="V93" s="19"/>
      <c r="W93" s="19"/>
      <c r="X93" s="13"/>
      <c r="Y93" s="20"/>
      <c r="Z93" s="19"/>
      <c r="AA93" s="19"/>
      <c r="AB93" s="19"/>
      <c r="AC93" s="19"/>
      <c r="AD93" s="19"/>
      <c r="AE93" s="19"/>
      <c r="AF93" s="13"/>
      <c r="AG93" s="20"/>
      <c r="AN93" s="13"/>
      <c r="AP93" s="19"/>
      <c r="AQ93" s="19"/>
      <c r="AV93" s="13"/>
      <c r="AW93" s="20"/>
      <c r="AX93" s="24">
        <v>282830</v>
      </c>
      <c r="AY93" s="24">
        <v>3900</v>
      </c>
      <c r="AZ93" s="2">
        <v>11200</v>
      </c>
      <c r="BA93" s="2">
        <v>12600</v>
      </c>
      <c r="BB93" s="2">
        <v>11000</v>
      </c>
      <c r="BC93" s="2">
        <v>9600</v>
      </c>
      <c r="BD93" s="15">
        <f>AZ93+BA93+BB93+BC93</f>
        <v>44400</v>
      </c>
      <c r="BE93" s="21">
        <f t="shared" si="93"/>
        <v>0.08783783783783784</v>
      </c>
      <c r="BF93" s="19"/>
      <c r="BG93" s="19"/>
      <c r="BH93" s="19"/>
      <c r="BI93" s="19"/>
      <c r="BJ93" s="19"/>
      <c r="BK93" s="19"/>
      <c r="BL93" s="13"/>
      <c r="BM93" s="20"/>
      <c r="BN93" s="20"/>
      <c r="BO93" s="16">
        <v>1987</v>
      </c>
      <c r="BP93" s="3">
        <f t="shared" si="108"/>
        <v>7.171310928311647</v>
      </c>
      <c r="BQ93" s="3"/>
      <c r="BR93" s="3"/>
      <c r="BS93" s="3"/>
      <c r="BT93" s="3"/>
      <c r="BU93" s="3"/>
      <c r="BV93" s="3">
        <f t="shared" si="101"/>
        <v>8.783783783783784</v>
      </c>
      <c r="BW93" s="3"/>
      <c r="BX93" s="16">
        <v>1987</v>
      </c>
      <c r="BY93" s="22">
        <v>6.1</v>
      </c>
      <c r="BZ93" s="22"/>
      <c r="CA93" s="22"/>
      <c r="CB93" s="22"/>
      <c r="CC93" s="22"/>
      <c r="CD93" s="22"/>
      <c r="CE93" s="22">
        <v>15.7</v>
      </c>
      <c r="CF93" s="22"/>
      <c r="CG93" s="16">
        <v>1987</v>
      </c>
      <c r="CH93" s="13">
        <f t="shared" si="110"/>
        <v>8.783783783783784</v>
      </c>
      <c r="CI93" s="13">
        <f t="shared" si="111"/>
        <v>81.6426167223172</v>
      </c>
      <c r="CJ93" s="13"/>
      <c r="CK93" s="13"/>
      <c r="CL93" s="13"/>
      <c r="CM93" s="13"/>
      <c r="CN93" s="13"/>
      <c r="CO93" s="13">
        <f t="shared" si="112"/>
        <v>100</v>
      </c>
      <c r="CP93" s="13"/>
      <c r="CQ93" s="16">
        <v>1987</v>
      </c>
      <c r="CR93" s="13">
        <f t="shared" si="113"/>
        <v>15.7</v>
      </c>
      <c r="CS93" s="13">
        <f t="shared" si="114"/>
        <v>38.853503184713375</v>
      </c>
      <c r="CT93" s="13"/>
      <c r="CU93" s="13"/>
      <c r="CV93" s="13"/>
      <c r="CW93" s="13"/>
      <c r="CX93" s="13"/>
      <c r="CY93" s="13">
        <f t="shared" si="115"/>
        <v>100</v>
      </c>
      <c r="CZ93" s="13"/>
      <c r="DA93" s="16">
        <v>1987</v>
      </c>
      <c r="DB93" s="13">
        <f t="shared" si="102"/>
        <v>60.24805995351529</v>
      </c>
      <c r="DC93" s="13"/>
      <c r="DD93" s="13"/>
      <c r="DE93" s="13"/>
      <c r="DF93" s="13"/>
      <c r="DG93" s="13"/>
      <c r="DH93" s="13">
        <f t="shared" si="103"/>
        <v>100</v>
      </c>
      <c r="DI93" s="13"/>
    </row>
    <row r="94" spans="1:113" ht="15">
      <c r="A94" s="16">
        <v>1988</v>
      </c>
      <c r="B94" s="24">
        <v>245021</v>
      </c>
      <c r="C94" s="24">
        <v>2250</v>
      </c>
      <c r="D94" s="24"/>
      <c r="E94" s="24"/>
      <c r="F94" s="24"/>
      <c r="G94" s="24"/>
      <c r="H94">
        <f t="shared" si="109"/>
        <v>32083.649644748515</v>
      </c>
      <c r="I94" s="20">
        <f t="shared" si="107"/>
        <v>0.07012917872229298</v>
      </c>
      <c r="J94" s="19"/>
      <c r="K94" s="19"/>
      <c r="P94" s="13"/>
      <c r="Q94" s="20"/>
      <c r="R94" s="19"/>
      <c r="S94" s="19"/>
      <c r="T94" s="19"/>
      <c r="U94" s="19"/>
      <c r="V94" s="19"/>
      <c r="W94" s="19"/>
      <c r="X94" s="13"/>
      <c r="Y94" s="20"/>
      <c r="Z94" s="19"/>
      <c r="AA94" s="19"/>
      <c r="AB94" s="19"/>
      <c r="AC94" s="19"/>
      <c r="AD94" s="19"/>
      <c r="AE94" s="19"/>
      <c r="AF94" s="13"/>
      <c r="AG94" s="20"/>
      <c r="AN94" s="13"/>
      <c r="AP94" s="19"/>
      <c r="AQ94" s="19"/>
      <c r="AV94" s="13"/>
      <c r="AW94" s="20"/>
      <c r="AX94" s="24">
        <v>285419</v>
      </c>
      <c r="AY94" s="24">
        <v>3900</v>
      </c>
      <c r="AZ94" s="2"/>
      <c r="BA94" s="2"/>
      <c r="BB94" s="2"/>
      <c r="BC94" s="2"/>
      <c r="BD94" s="15">
        <f>$BD$93/$AX$93*AX94</f>
        <v>44806.43354665347</v>
      </c>
      <c r="BE94" s="21">
        <f t="shared" si="93"/>
        <v>0.08704107181258317</v>
      </c>
      <c r="BF94" s="19"/>
      <c r="BG94" s="19"/>
      <c r="BH94" s="19"/>
      <c r="BI94" s="19"/>
      <c r="BJ94" s="19"/>
      <c r="BK94" s="19"/>
      <c r="BL94" s="13"/>
      <c r="BM94" s="20"/>
      <c r="BN94" s="20"/>
      <c r="BO94" s="16">
        <v>1988</v>
      </c>
      <c r="BP94" s="3">
        <f t="shared" si="108"/>
        <v>7.0129178722292975</v>
      </c>
      <c r="BQ94" s="3"/>
      <c r="BR94" s="3"/>
      <c r="BS94" s="3"/>
      <c r="BT94" s="3"/>
      <c r="BU94" s="3"/>
      <c r="BV94" s="3">
        <f t="shared" si="101"/>
        <v>8.704107181258317</v>
      </c>
      <c r="BW94" s="3"/>
      <c r="BX94" s="16">
        <v>1988</v>
      </c>
      <c r="BY94" s="22">
        <v>5.8</v>
      </c>
      <c r="BZ94" s="22"/>
      <c r="CA94" s="22"/>
      <c r="CB94" s="22"/>
      <c r="CC94" s="22"/>
      <c r="CD94" s="22"/>
      <c r="CE94" s="22">
        <v>15.5</v>
      </c>
      <c r="CF94" s="22"/>
      <c r="CG94" s="16">
        <v>1988</v>
      </c>
      <c r="CH94" s="13">
        <f t="shared" si="110"/>
        <v>8.704107181258317</v>
      </c>
      <c r="CI94" s="13">
        <f t="shared" si="111"/>
        <v>80.5702150282514</v>
      </c>
      <c r="CJ94" s="13"/>
      <c r="CK94" s="13"/>
      <c r="CL94" s="13"/>
      <c r="CM94" s="13"/>
      <c r="CN94" s="13"/>
      <c r="CO94" s="13">
        <f t="shared" si="112"/>
        <v>100</v>
      </c>
      <c r="CP94" s="13"/>
      <c r="CQ94" s="16">
        <v>1988</v>
      </c>
      <c r="CR94" s="13">
        <f t="shared" si="113"/>
        <v>15.5</v>
      </c>
      <c r="CS94" s="13">
        <f t="shared" si="114"/>
        <v>37.41935483870968</v>
      </c>
      <c r="CT94" s="13"/>
      <c r="CU94" s="13"/>
      <c r="CV94" s="13"/>
      <c r="CW94" s="13"/>
      <c r="CX94" s="13"/>
      <c r="CY94" s="13">
        <f t="shared" si="115"/>
        <v>100</v>
      </c>
      <c r="CZ94" s="13"/>
      <c r="DA94" s="16">
        <v>1988</v>
      </c>
      <c r="DB94" s="13">
        <f t="shared" si="102"/>
        <v>58.99478493348054</v>
      </c>
      <c r="DC94" s="13"/>
      <c r="DD94" s="13"/>
      <c r="DE94" s="13"/>
      <c r="DF94" s="13"/>
      <c r="DG94" s="13"/>
      <c r="DH94" s="13">
        <f t="shared" si="103"/>
        <v>100</v>
      </c>
      <c r="DI94" s="13"/>
    </row>
    <row r="95" spans="1:113" ht="15">
      <c r="A95" s="16">
        <v>1989</v>
      </c>
      <c r="B95" s="24">
        <v>247342</v>
      </c>
      <c r="C95" s="24">
        <v>2240</v>
      </c>
      <c r="D95" s="24"/>
      <c r="E95" s="24"/>
      <c r="F95" s="24"/>
      <c r="G95" s="24"/>
      <c r="H95">
        <f t="shared" si="109"/>
        <v>32387.567067440697</v>
      </c>
      <c r="I95" s="20">
        <f t="shared" si="107"/>
        <v>0.06916234230671428</v>
      </c>
      <c r="J95" s="19"/>
      <c r="K95" s="19"/>
      <c r="P95" s="13"/>
      <c r="Q95" s="20"/>
      <c r="R95" s="19"/>
      <c r="S95" s="19"/>
      <c r="T95" s="19"/>
      <c r="U95" s="19"/>
      <c r="V95" s="19"/>
      <c r="W95" s="19"/>
      <c r="X95" s="13"/>
      <c r="Y95" s="20"/>
      <c r="Z95" s="19"/>
      <c r="AA95" s="19"/>
      <c r="AB95" s="19"/>
      <c r="AC95" s="19"/>
      <c r="AD95" s="19"/>
      <c r="AE95" s="19"/>
      <c r="AF95" s="13"/>
      <c r="AG95" s="20"/>
      <c r="AN95" s="13"/>
      <c r="AP95" s="19"/>
      <c r="AQ95" s="19"/>
      <c r="AV95" s="13"/>
      <c r="AW95" s="20"/>
      <c r="AX95" s="24">
        <v>287630</v>
      </c>
      <c r="AY95" s="24">
        <v>3700</v>
      </c>
      <c r="AZ95" s="2"/>
      <c r="BA95" s="2"/>
      <c r="BB95" s="2"/>
      <c r="BC95" s="2"/>
      <c r="BD95" s="15">
        <f>$BD$93/$AX$93*AX95</f>
        <v>45153.52685358696</v>
      </c>
      <c r="BE95" s="21">
        <f t="shared" si="93"/>
        <v>0.08194265781269919</v>
      </c>
      <c r="BF95" s="19"/>
      <c r="BG95" s="19"/>
      <c r="BH95" s="19"/>
      <c r="BI95" s="19"/>
      <c r="BJ95" s="19"/>
      <c r="BK95" s="19"/>
      <c r="BL95" s="13"/>
      <c r="BM95" s="20"/>
      <c r="BN95" s="20"/>
      <c r="BO95" s="16">
        <v>1989</v>
      </c>
      <c r="BP95" s="3">
        <f t="shared" si="108"/>
        <v>6.916234230671428</v>
      </c>
      <c r="BQ95" s="3"/>
      <c r="BR95" s="3"/>
      <c r="BS95" s="3"/>
      <c r="BT95" s="3"/>
      <c r="BU95" s="3"/>
      <c r="BV95" s="3">
        <f t="shared" si="101"/>
        <v>8.19426578126992</v>
      </c>
      <c r="BW95" s="3"/>
      <c r="BX95" s="16">
        <v>1989</v>
      </c>
      <c r="BY95" s="22">
        <v>5.6</v>
      </c>
      <c r="BZ95" s="22"/>
      <c r="CA95" s="22"/>
      <c r="CB95" s="22"/>
      <c r="CC95" s="22"/>
      <c r="CD95" s="22"/>
      <c r="CE95" s="22">
        <v>14.3</v>
      </c>
      <c r="CF95" s="22"/>
      <c r="CG95" s="16">
        <v>1989</v>
      </c>
      <c r="CH95" s="13">
        <f t="shared" si="110"/>
        <v>8.19426578126992</v>
      </c>
      <c r="CI95" s="13">
        <f t="shared" si="111"/>
        <v>84.40334271900531</v>
      </c>
      <c r="CJ95" s="13"/>
      <c r="CK95" s="13"/>
      <c r="CL95" s="13"/>
      <c r="CM95" s="13"/>
      <c r="CN95" s="13"/>
      <c r="CO95" s="13">
        <f t="shared" si="112"/>
        <v>100</v>
      </c>
      <c r="CP95" s="13"/>
      <c r="CQ95" s="16">
        <v>1989</v>
      </c>
      <c r="CR95" s="13">
        <f t="shared" si="113"/>
        <v>14.3</v>
      </c>
      <c r="CS95" s="13">
        <f t="shared" si="114"/>
        <v>39.16083916083915</v>
      </c>
      <c r="CT95" s="13"/>
      <c r="CU95" s="13"/>
      <c r="CV95" s="13"/>
      <c r="CW95" s="13"/>
      <c r="CX95" s="13"/>
      <c r="CY95" s="13">
        <f t="shared" si="115"/>
        <v>100</v>
      </c>
      <c r="CZ95" s="13"/>
      <c r="DA95" s="16">
        <v>1989</v>
      </c>
      <c r="DB95" s="13">
        <f t="shared" si="102"/>
        <v>61.78209093992223</v>
      </c>
      <c r="DC95" s="13"/>
      <c r="DD95" s="13"/>
      <c r="DE95" s="13"/>
      <c r="DF95" s="13"/>
      <c r="DG95" s="13"/>
      <c r="DH95" s="13">
        <f t="shared" si="103"/>
        <v>100</v>
      </c>
      <c r="DI95" s="13"/>
    </row>
    <row r="96" spans="1:113" ht="15">
      <c r="A96" s="16">
        <v>1990</v>
      </c>
      <c r="B96" s="24">
        <v>249907</v>
      </c>
      <c r="C96" s="24">
        <v>2180</v>
      </c>
      <c r="D96" s="24">
        <v>7388</v>
      </c>
      <c r="E96" s="24">
        <v>8385</v>
      </c>
      <c r="F96" s="24">
        <v>8700</v>
      </c>
      <c r="G96" s="24">
        <v>8054</v>
      </c>
      <c r="H96">
        <f>D96+E96+F96+G96</f>
        <v>32527</v>
      </c>
      <c r="I96" s="20">
        <f t="shared" si="107"/>
        <v>0.06702124388969163</v>
      </c>
      <c r="AX96" s="24">
        <v>281344</v>
      </c>
      <c r="AY96" s="24">
        <v>3400</v>
      </c>
      <c r="AZ96" s="2"/>
      <c r="BA96" s="2"/>
      <c r="BB96" s="2"/>
      <c r="BC96" s="2"/>
      <c r="BD96" s="15">
        <f>$BD$93/$AX$93*AX96</f>
        <v>44166.72064491037</v>
      </c>
      <c r="BE96" s="21">
        <f t="shared" si="93"/>
        <v>0.07698103799317972</v>
      </c>
      <c r="BO96" s="16">
        <v>1990</v>
      </c>
      <c r="BP96" s="3">
        <f t="shared" si="108"/>
        <v>6.702124388969163</v>
      </c>
      <c r="BQ96" s="3"/>
      <c r="BR96" s="3"/>
      <c r="BS96" s="3"/>
      <c r="BT96" s="3"/>
      <c r="BU96" s="3"/>
      <c r="BV96" s="3">
        <f t="shared" si="101"/>
        <v>7.698103799317972</v>
      </c>
      <c r="BW96" s="3"/>
      <c r="BX96" s="16">
        <v>1990</v>
      </c>
      <c r="BY96" s="22">
        <v>5.2</v>
      </c>
      <c r="BZ96" s="3"/>
      <c r="CA96" s="3"/>
      <c r="CB96" s="3"/>
      <c r="CC96" s="3"/>
      <c r="CD96" s="3"/>
      <c r="CE96" s="22">
        <v>13.8</v>
      </c>
      <c r="CF96" s="3"/>
      <c r="CG96" s="16">
        <v>1990</v>
      </c>
      <c r="CH96" s="13">
        <f t="shared" si="110"/>
        <v>7.698103799317972</v>
      </c>
      <c r="CI96" s="13">
        <f t="shared" si="111"/>
        <v>87.06201635736518</v>
      </c>
      <c r="CJ96" s="13"/>
      <c r="CK96" s="13"/>
      <c r="CL96" s="13"/>
      <c r="CM96" s="13"/>
      <c r="CN96" s="13"/>
      <c r="CO96" s="13">
        <f t="shared" si="112"/>
        <v>100</v>
      </c>
      <c r="CP96" s="13"/>
      <c r="CQ96" s="16">
        <v>1990</v>
      </c>
      <c r="CR96" s="13">
        <f t="shared" si="113"/>
        <v>13.8</v>
      </c>
      <c r="CS96" s="13">
        <f t="shared" si="114"/>
        <v>37.68115942028986</v>
      </c>
      <c r="CT96" s="13"/>
      <c r="CU96" s="13"/>
      <c r="CV96" s="13"/>
      <c r="CW96" s="13"/>
      <c r="CX96" s="13"/>
      <c r="CY96" s="13">
        <f t="shared" si="115"/>
        <v>100</v>
      </c>
      <c r="CZ96" s="13"/>
      <c r="DA96" s="16">
        <v>1990</v>
      </c>
      <c r="DB96" s="13">
        <f t="shared" si="102"/>
        <v>62.37158788882752</v>
      </c>
      <c r="DC96" s="13"/>
      <c r="DD96" s="13"/>
      <c r="DE96" s="13"/>
      <c r="DF96" s="13"/>
      <c r="DG96" s="13"/>
      <c r="DH96" s="13">
        <f t="shared" si="103"/>
        <v>100</v>
      </c>
      <c r="DI96" s="13"/>
    </row>
    <row r="97" ht="15">
      <c r="BP97" s="3"/>
    </row>
    <row r="98" ht="15">
      <c r="BP98" s="3"/>
    </row>
    <row r="99" spans="1:68" ht="15">
      <c r="A99" s="16" t="s">
        <v>105</v>
      </c>
      <c r="BP99" s="3"/>
    </row>
    <row r="100" spans="1:68" ht="15">
      <c r="A100" s="25" t="s">
        <v>107</v>
      </c>
      <c r="BP100" s="3"/>
    </row>
    <row r="101" ht="15">
      <c r="BP101" s="3"/>
    </row>
    <row r="102" ht="15">
      <c r="A102" s="17" t="s">
        <v>68</v>
      </c>
    </row>
    <row r="104" ht="15" customHeight="1">
      <c r="A104" s="16" t="s">
        <v>6</v>
      </c>
    </row>
    <row r="105" ht="15" customHeight="1">
      <c r="A105" s="25" t="s">
        <v>91</v>
      </c>
    </row>
    <row r="106" ht="15" customHeight="1"/>
    <row r="107" ht="15" customHeight="1">
      <c r="A107" s="16" t="s">
        <v>1</v>
      </c>
    </row>
    <row r="108" ht="15" customHeight="1">
      <c r="A108" s="25" t="s">
        <v>122</v>
      </c>
    </row>
    <row r="109" ht="15" customHeight="1">
      <c r="A109" s="25" t="s">
        <v>123</v>
      </c>
    </row>
    <row r="110" ht="15" customHeight="1">
      <c r="A110" s="25" t="s">
        <v>124</v>
      </c>
    </row>
    <row r="111" ht="15" customHeight="1">
      <c r="A111" s="25" t="s">
        <v>125</v>
      </c>
    </row>
    <row r="112" ht="15" customHeight="1"/>
    <row r="113" ht="15" customHeight="1">
      <c r="A113" s="17" t="s">
        <v>67</v>
      </c>
    </row>
    <row r="114" ht="15" customHeight="1"/>
    <row r="115" ht="15" customHeight="1">
      <c r="A115" s="16" t="s">
        <v>49</v>
      </c>
    </row>
    <row r="116" ht="15" customHeight="1">
      <c r="A116" s="27" t="s">
        <v>86</v>
      </c>
    </row>
    <row r="117" ht="15" customHeight="1">
      <c r="A117" s="27" t="s">
        <v>87</v>
      </c>
    </row>
    <row r="118" ht="15" customHeight="1">
      <c r="A118" s="27" t="s">
        <v>88</v>
      </c>
    </row>
    <row r="119" ht="15" customHeight="1">
      <c r="A119" s="27" t="s">
        <v>89</v>
      </c>
    </row>
    <row r="120" ht="15" customHeight="1">
      <c r="A120" s="27" t="s">
        <v>90</v>
      </c>
    </row>
    <row r="121" ht="15" customHeight="1">
      <c r="A121" s="27"/>
    </row>
    <row r="122" ht="15" customHeight="1">
      <c r="A122" s="26" t="s">
        <v>5</v>
      </c>
    </row>
    <row r="123" ht="15" customHeight="1">
      <c r="A123" s="27" t="s">
        <v>121</v>
      </c>
    </row>
    <row r="124" ht="15" customHeight="1">
      <c r="A124" s="25" t="s">
        <v>116</v>
      </c>
    </row>
    <row r="125" ht="15" customHeight="1">
      <c r="A125" s="26"/>
    </row>
    <row r="126" ht="15" customHeight="1"/>
    <row r="127" ht="15" customHeight="1"/>
  </sheetData>
  <sheetProtection/>
  <mergeCells count="13">
    <mergeCell ref="CR1:CZ1"/>
    <mergeCell ref="DB1:DI1"/>
    <mergeCell ref="B1:I1"/>
    <mergeCell ref="J1:Q1"/>
    <mergeCell ref="R1:Y1"/>
    <mergeCell ref="Z1:AG1"/>
    <mergeCell ref="AH1:AO1"/>
    <mergeCell ref="AP1:AW1"/>
    <mergeCell ref="AX1:BE1"/>
    <mergeCell ref="BF1:BM1"/>
    <mergeCell ref="BP1:BW1"/>
    <mergeCell ref="BY1:CF1"/>
    <mergeCell ref="CH1:CP1"/>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7.625" defaultRowHeight="12.75"/>
  <cols>
    <col min="1" max="1" width="22.375" style="88" customWidth="1"/>
    <col min="2" max="10" width="14.375" style="88" customWidth="1"/>
    <col min="11" max="16384" width="7.625" style="88" customWidth="1"/>
  </cols>
  <sheetData>
    <row r="1" spans="1:10" ht="15" thickBot="1">
      <c r="A1" s="85" t="s">
        <v>602</v>
      </c>
      <c r="B1" s="98" t="s">
        <v>600</v>
      </c>
      <c r="C1" s="98" t="s">
        <v>608</v>
      </c>
      <c r="D1" s="98" t="s">
        <v>603</v>
      </c>
      <c r="E1" s="98" t="s">
        <v>604</v>
      </c>
      <c r="F1" s="98" t="s">
        <v>605</v>
      </c>
      <c r="G1" s="98" t="s">
        <v>606</v>
      </c>
      <c r="H1" s="98" t="s">
        <v>614</v>
      </c>
      <c r="I1" s="98" t="s">
        <v>607</v>
      </c>
      <c r="J1" s="98" t="s">
        <v>609</v>
      </c>
    </row>
    <row r="2" spans="1:10" ht="13.5">
      <c r="A2" s="105" t="s">
        <v>584</v>
      </c>
      <c r="B2" s="106">
        <v>1</v>
      </c>
      <c r="C2" s="107">
        <v>1</v>
      </c>
      <c r="D2" s="107">
        <v>1</v>
      </c>
      <c r="E2" s="107">
        <v>1</v>
      </c>
      <c r="F2" s="107">
        <v>1</v>
      </c>
      <c r="G2" s="107">
        <v>1</v>
      </c>
      <c r="H2" s="107">
        <v>1</v>
      </c>
      <c r="I2" s="107">
        <v>1</v>
      </c>
      <c r="J2" s="108">
        <f aca="true" t="shared" si="0" ref="J2:J18">SUM(B2:I2)</f>
        <v>8</v>
      </c>
    </row>
    <row r="3" spans="1:10" ht="13.5">
      <c r="A3" s="105" t="s">
        <v>578</v>
      </c>
      <c r="B3" s="106">
        <v>1</v>
      </c>
      <c r="C3" s="107">
        <v>0</v>
      </c>
      <c r="D3" s="107">
        <v>1</v>
      </c>
      <c r="E3" s="107">
        <v>1</v>
      </c>
      <c r="F3" s="107">
        <v>1</v>
      </c>
      <c r="G3" s="107">
        <v>1</v>
      </c>
      <c r="H3" s="107">
        <v>1</v>
      </c>
      <c r="I3" s="107">
        <v>1</v>
      </c>
      <c r="J3" s="108">
        <f t="shared" si="0"/>
        <v>7</v>
      </c>
    </row>
    <row r="4" spans="1:10" ht="13.5">
      <c r="A4" s="105" t="s">
        <v>572</v>
      </c>
      <c r="B4" s="106">
        <v>1</v>
      </c>
      <c r="C4" s="107">
        <v>0</v>
      </c>
      <c r="D4" s="107">
        <v>1</v>
      </c>
      <c r="E4" s="107">
        <v>1</v>
      </c>
      <c r="F4" s="107">
        <v>1</v>
      </c>
      <c r="G4" s="107">
        <v>1</v>
      </c>
      <c r="H4" s="107">
        <v>1</v>
      </c>
      <c r="I4" s="107">
        <v>1</v>
      </c>
      <c r="J4" s="108">
        <f t="shared" si="0"/>
        <v>7</v>
      </c>
    </row>
    <row r="5" spans="1:10" ht="13.5">
      <c r="A5" s="105" t="s">
        <v>590</v>
      </c>
      <c r="B5" s="106">
        <v>1</v>
      </c>
      <c r="C5" s="107">
        <v>1</v>
      </c>
      <c r="D5" s="107">
        <v>0</v>
      </c>
      <c r="E5" s="107">
        <v>1</v>
      </c>
      <c r="F5" s="107">
        <v>1</v>
      </c>
      <c r="G5" s="107">
        <v>1</v>
      </c>
      <c r="H5" s="107">
        <v>1</v>
      </c>
      <c r="I5" s="107">
        <v>1</v>
      </c>
      <c r="J5" s="108">
        <f t="shared" si="0"/>
        <v>7</v>
      </c>
    </row>
    <row r="6" spans="1:10" ht="13.5">
      <c r="A6" s="109" t="s">
        <v>559</v>
      </c>
      <c r="B6" s="106">
        <v>1</v>
      </c>
      <c r="C6" s="106">
        <v>0</v>
      </c>
      <c r="D6" s="106">
        <v>1</v>
      </c>
      <c r="E6" s="106">
        <v>1</v>
      </c>
      <c r="F6" s="106">
        <v>1</v>
      </c>
      <c r="G6" s="106">
        <v>1</v>
      </c>
      <c r="H6" s="106">
        <v>1</v>
      </c>
      <c r="I6" s="106">
        <v>1</v>
      </c>
      <c r="J6" s="108">
        <f t="shared" si="0"/>
        <v>7</v>
      </c>
    </row>
    <row r="7" spans="1:10" ht="13.5">
      <c r="A7" s="105" t="s">
        <v>615</v>
      </c>
      <c r="B7" s="106">
        <v>1</v>
      </c>
      <c r="C7" s="107">
        <v>0</v>
      </c>
      <c r="D7" s="107">
        <v>1</v>
      </c>
      <c r="E7" s="107">
        <v>1</v>
      </c>
      <c r="F7" s="107">
        <v>0</v>
      </c>
      <c r="G7" s="107">
        <v>1</v>
      </c>
      <c r="H7" s="107">
        <v>1</v>
      </c>
      <c r="I7" s="107">
        <v>1</v>
      </c>
      <c r="J7" s="108">
        <f t="shared" si="0"/>
        <v>6</v>
      </c>
    </row>
    <row r="8" spans="1:10" ht="13.5">
      <c r="A8" s="96" t="s">
        <v>625</v>
      </c>
      <c r="B8" s="103">
        <v>0</v>
      </c>
      <c r="C8" s="103">
        <v>0</v>
      </c>
      <c r="D8" s="103">
        <v>0</v>
      </c>
      <c r="E8" s="103">
        <v>1</v>
      </c>
      <c r="F8" s="103">
        <v>0</v>
      </c>
      <c r="G8" s="103">
        <v>1</v>
      </c>
      <c r="H8" s="103">
        <v>0</v>
      </c>
      <c r="I8" s="103">
        <v>1</v>
      </c>
      <c r="J8" s="99">
        <f t="shared" si="0"/>
        <v>3</v>
      </c>
    </row>
    <row r="9" spans="1:10" ht="13.5">
      <c r="A9" s="97" t="s">
        <v>616</v>
      </c>
      <c r="B9" s="100">
        <v>1</v>
      </c>
      <c r="C9" s="101">
        <v>0</v>
      </c>
      <c r="D9" s="101">
        <v>0</v>
      </c>
      <c r="E9" s="101">
        <v>0</v>
      </c>
      <c r="F9" s="101">
        <v>0</v>
      </c>
      <c r="G9" s="101">
        <v>0</v>
      </c>
      <c r="H9" s="101">
        <v>1</v>
      </c>
      <c r="I9" s="101">
        <v>1</v>
      </c>
      <c r="J9" s="99">
        <f t="shared" si="0"/>
        <v>3</v>
      </c>
    </row>
    <row r="10" spans="1:10" ht="13.5">
      <c r="A10" s="96" t="s">
        <v>610</v>
      </c>
      <c r="B10" s="100">
        <v>1</v>
      </c>
      <c r="C10" s="101">
        <v>0</v>
      </c>
      <c r="D10" s="101">
        <v>0</v>
      </c>
      <c r="E10" s="101">
        <v>1</v>
      </c>
      <c r="F10" s="101">
        <v>0</v>
      </c>
      <c r="G10" s="101">
        <v>0</v>
      </c>
      <c r="H10" s="101">
        <v>0</v>
      </c>
      <c r="I10" s="101">
        <v>1</v>
      </c>
      <c r="J10" s="99">
        <f t="shared" si="0"/>
        <v>3</v>
      </c>
    </row>
    <row r="11" spans="1:10" ht="13.5">
      <c r="A11" s="96" t="s">
        <v>621</v>
      </c>
      <c r="B11" s="100">
        <v>1</v>
      </c>
      <c r="C11" s="103">
        <v>0</v>
      </c>
      <c r="D11" s="101">
        <v>0</v>
      </c>
      <c r="E11" s="103">
        <v>1</v>
      </c>
      <c r="F11" s="103">
        <v>1</v>
      </c>
      <c r="G11" s="103">
        <v>0</v>
      </c>
      <c r="H11" s="103">
        <v>0</v>
      </c>
      <c r="I11" s="103">
        <v>0</v>
      </c>
      <c r="J11" s="99">
        <f t="shared" si="0"/>
        <v>3</v>
      </c>
    </row>
    <row r="12" spans="1:10" ht="13.5">
      <c r="A12" s="96" t="s">
        <v>620</v>
      </c>
      <c r="B12" s="100">
        <v>1</v>
      </c>
      <c r="C12" s="101">
        <v>0</v>
      </c>
      <c r="D12" s="101">
        <v>0</v>
      </c>
      <c r="E12" s="101">
        <v>0</v>
      </c>
      <c r="F12" s="101">
        <v>1</v>
      </c>
      <c r="G12" s="101">
        <v>0</v>
      </c>
      <c r="H12" s="101">
        <v>0</v>
      </c>
      <c r="I12" s="101">
        <v>1</v>
      </c>
      <c r="J12" s="99">
        <f t="shared" si="0"/>
        <v>3</v>
      </c>
    </row>
    <row r="13" spans="1:10" ht="13.5">
      <c r="A13" s="96" t="s">
        <v>619</v>
      </c>
      <c r="B13" s="100">
        <v>1</v>
      </c>
      <c r="C13" s="101">
        <v>1</v>
      </c>
      <c r="D13" s="101">
        <v>0</v>
      </c>
      <c r="E13" s="101">
        <v>0</v>
      </c>
      <c r="F13" s="101">
        <v>0</v>
      </c>
      <c r="G13" s="101">
        <v>0</v>
      </c>
      <c r="H13" s="101">
        <v>1</v>
      </c>
      <c r="I13" s="101">
        <v>0</v>
      </c>
      <c r="J13" s="99">
        <f t="shared" si="0"/>
        <v>3</v>
      </c>
    </row>
    <row r="14" spans="1:10" ht="13.5">
      <c r="A14" s="96" t="s">
        <v>617</v>
      </c>
      <c r="B14" s="100">
        <v>1</v>
      </c>
      <c r="C14" s="101">
        <v>0</v>
      </c>
      <c r="D14" s="101">
        <v>0</v>
      </c>
      <c r="E14" s="101">
        <v>0</v>
      </c>
      <c r="F14" s="101">
        <v>0</v>
      </c>
      <c r="G14" s="101">
        <v>0</v>
      </c>
      <c r="H14" s="101">
        <v>0</v>
      </c>
      <c r="I14" s="101">
        <v>0</v>
      </c>
      <c r="J14" s="99">
        <f t="shared" si="0"/>
        <v>1</v>
      </c>
    </row>
    <row r="15" spans="1:10" ht="13.5">
      <c r="A15" s="96" t="s">
        <v>624</v>
      </c>
      <c r="B15" s="103">
        <v>0</v>
      </c>
      <c r="C15" s="103">
        <v>0</v>
      </c>
      <c r="D15" s="103">
        <v>0</v>
      </c>
      <c r="E15" s="103">
        <v>1</v>
      </c>
      <c r="F15" s="103">
        <v>0</v>
      </c>
      <c r="G15" s="103">
        <v>0</v>
      </c>
      <c r="H15" s="103">
        <v>0</v>
      </c>
      <c r="I15" s="103">
        <v>0</v>
      </c>
      <c r="J15" s="99">
        <f t="shared" si="0"/>
        <v>1</v>
      </c>
    </row>
    <row r="16" spans="1:10" ht="13.5">
      <c r="A16" s="96" t="s">
        <v>626</v>
      </c>
      <c r="B16" s="103">
        <v>0</v>
      </c>
      <c r="C16" s="103">
        <v>0</v>
      </c>
      <c r="D16" s="103">
        <v>0</v>
      </c>
      <c r="E16" s="103">
        <v>1</v>
      </c>
      <c r="F16" s="103">
        <v>0</v>
      </c>
      <c r="G16" s="103">
        <v>0</v>
      </c>
      <c r="H16" s="103">
        <v>0</v>
      </c>
      <c r="I16" s="103">
        <v>0</v>
      </c>
      <c r="J16" s="99">
        <f t="shared" si="0"/>
        <v>1</v>
      </c>
    </row>
    <row r="17" spans="1:10" ht="13.5">
      <c r="A17" s="96" t="s">
        <v>618</v>
      </c>
      <c r="B17" s="100">
        <v>1</v>
      </c>
      <c r="C17" s="101">
        <v>0</v>
      </c>
      <c r="D17" s="101">
        <v>0</v>
      </c>
      <c r="E17" s="101">
        <v>0</v>
      </c>
      <c r="F17" s="101">
        <v>0</v>
      </c>
      <c r="G17" s="101">
        <v>0</v>
      </c>
      <c r="H17" s="101">
        <v>0</v>
      </c>
      <c r="I17" s="101">
        <v>0</v>
      </c>
      <c r="J17" s="99">
        <f t="shared" si="0"/>
        <v>1</v>
      </c>
    </row>
    <row r="18" spans="1:10" ht="13.5">
      <c r="A18" s="96" t="s">
        <v>611</v>
      </c>
      <c r="B18" s="100">
        <v>1</v>
      </c>
      <c r="C18" s="101">
        <v>0</v>
      </c>
      <c r="D18" s="101">
        <v>0</v>
      </c>
      <c r="E18" s="101">
        <v>0</v>
      </c>
      <c r="F18" s="101">
        <v>0</v>
      </c>
      <c r="G18" s="101">
        <v>0</v>
      </c>
      <c r="H18" s="101">
        <v>0</v>
      </c>
      <c r="I18" s="101">
        <v>0</v>
      </c>
      <c r="J18" s="99">
        <f t="shared" si="0"/>
        <v>1</v>
      </c>
    </row>
    <row r="19" spans="2:10" ht="13.5">
      <c r="B19" s="102"/>
      <c r="C19" s="102"/>
      <c r="D19" s="102"/>
      <c r="E19" s="102"/>
      <c r="F19" s="102"/>
      <c r="G19" s="102"/>
      <c r="H19" s="102"/>
      <c r="I19" s="102"/>
      <c r="J19" s="102"/>
    </row>
    <row r="20" spans="2:10" ht="13.5">
      <c r="B20" s="102"/>
      <c r="C20" s="102"/>
      <c r="D20" s="102"/>
      <c r="E20" s="102"/>
      <c r="F20" s="102"/>
      <c r="G20" s="102"/>
      <c r="H20" s="102"/>
      <c r="I20" s="102"/>
      <c r="J20" s="102"/>
    </row>
    <row r="21" spans="1:10" ht="13.5">
      <c r="A21" s="104" t="s">
        <v>129</v>
      </c>
      <c r="B21" s="102"/>
      <c r="C21" s="102"/>
      <c r="D21" s="102"/>
      <c r="E21" s="102"/>
      <c r="F21" s="102"/>
      <c r="G21" s="102"/>
      <c r="H21" s="102"/>
      <c r="I21" s="102"/>
      <c r="J21" s="102"/>
    </row>
    <row r="22" spans="1:10" ht="13.5">
      <c r="A22" s="88" t="s">
        <v>622</v>
      </c>
      <c r="B22" s="102"/>
      <c r="C22" s="102"/>
      <c r="D22" s="102"/>
      <c r="E22" s="102"/>
      <c r="F22" s="102"/>
      <c r="G22" s="102"/>
      <c r="H22" s="102"/>
      <c r="I22" s="102"/>
      <c r="J22" s="102"/>
    </row>
    <row r="23" spans="1:10" ht="13.5">
      <c r="A23" s="88" t="s">
        <v>623</v>
      </c>
      <c r="B23" s="102"/>
      <c r="C23" s="102"/>
      <c r="D23" s="102"/>
      <c r="E23" s="102"/>
      <c r="F23" s="102"/>
      <c r="G23" s="102"/>
      <c r="H23" s="102"/>
      <c r="I23" s="102"/>
      <c r="J23" s="102"/>
    </row>
    <row r="24" spans="1:10" ht="13.5">
      <c r="A24" s="88" t="s">
        <v>628</v>
      </c>
      <c r="B24" s="102"/>
      <c r="C24" s="102"/>
      <c r="D24" s="102"/>
      <c r="E24" s="102"/>
      <c r="F24" s="102"/>
      <c r="G24" s="102"/>
      <c r="H24" s="102"/>
      <c r="I24" s="102"/>
      <c r="J24" s="102"/>
    </row>
    <row r="25" ht="13.5">
      <c r="A25" s="88" t="s">
        <v>627</v>
      </c>
    </row>
    <row r="26" ht="13.5">
      <c r="A26" s="88" t="s">
        <v>629</v>
      </c>
    </row>
    <row r="27" ht="13.5">
      <c r="A27" s="88" t="s">
        <v>630</v>
      </c>
    </row>
    <row r="28" ht="13.5">
      <c r="A28" s="88" t="s">
        <v>631</v>
      </c>
    </row>
    <row r="29" ht="13.5">
      <c r="A29" s="88" t="s">
        <v>632</v>
      </c>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7.625" defaultRowHeight="12.75"/>
  <cols>
    <col min="1" max="1" width="13.75390625" style="88" customWidth="1"/>
    <col min="2" max="2" width="23.125" style="88" customWidth="1"/>
    <col min="3" max="3" width="19.875" style="88" customWidth="1"/>
    <col min="4" max="4" width="8.875" style="93" customWidth="1"/>
    <col min="5" max="12" width="19.875" style="93" customWidth="1"/>
    <col min="13" max="16384" width="7.625" style="88" customWidth="1"/>
  </cols>
  <sheetData>
    <row r="1" spans="1:12" ht="15" thickBot="1">
      <c r="A1" s="85" t="s">
        <v>554</v>
      </c>
      <c r="B1" s="86" t="s">
        <v>555</v>
      </c>
      <c r="C1" s="86" t="s">
        <v>556</v>
      </c>
      <c r="D1" s="87" t="s">
        <v>557</v>
      </c>
      <c r="E1" s="87" t="s">
        <v>558</v>
      </c>
      <c r="F1" s="87" t="s">
        <v>98</v>
      </c>
      <c r="G1" s="87" t="s">
        <v>99</v>
      </c>
      <c r="H1" s="87" t="s">
        <v>100</v>
      </c>
      <c r="I1" s="87" t="s">
        <v>103</v>
      </c>
      <c r="J1" s="87" t="s">
        <v>102</v>
      </c>
      <c r="K1" s="87" t="s">
        <v>104</v>
      </c>
      <c r="L1" s="87" t="s">
        <v>21</v>
      </c>
    </row>
    <row r="2" spans="1:12" ht="153.75">
      <c r="A2" s="89" t="s">
        <v>559</v>
      </c>
      <c r="B2" s="90" t="s">
        <v>560</v>
      </c>
      <c r="C2" s="90" t="s">
        <v>561</v>
      </c>
      <c r="D2" s="91" t="s">
        <v>235</v>
      </c>
      <c r="E2" s="92" t="s">
        <v>562</v>
      </c>
      <c r="F2" s="92" t="s">
        <v>547</v>
      </c>
      <c r="G2" s="92" t="s">
        <v>563</v>
      </c>
      <c r="H2" s="92" t="s">
        <v>564</v>
      </c>
      <c r="I2" s="92" t="s">
        <v>565</v>
      </c>
      <c r="J2" s="92" t="s">
        <v>566</v>
      </c>
      <c r="K2" s="92" t="s">
        <v>547</v>
      </c>
      <c r="L2" s="92" t="s">
        <v>547</v>
      </c>
    </row>
    <row r="3" spans="1:12" ht="42">
      <c r="A3" s="89" t="s">
        <v>567</v>
      </c>
      <c r="B3" s="90" t="s">
        <v>568</v>
      </c>
      <c r="C3" s="90" t="s">
        <v>569</v>
      </c>
      <c r="D3" s="91" t="s">
        <v>98</v>
      </c>
      <c r="E3" s="92" t="s">
        <v>547</v>
      </c>
      <c r="F3" s="92" t="s">
        <v>564</v>
      </c>
      <c r="G3" s="92" t="s">
        <v>547</v>
      </c>
      <c r="H3" s="92" t="s">
        <v>547</v>
      </c>
      <c r="I3" s="92" t="s">
        <v>547</v>
      </c>
      <c r="J3" s="92" t="s">
        <v>547</v>
      </c>
      <c r="K3" s="92" t="s">
        <v>570</v>
      </c>
      <c r="L3" s="92" t="s">
        <v>571</v>
      </c>
    </row>
    <row r="4" spans="1:12" ht="111.75">
      <c r="A4" s="89" t="s">
        <v>572</v>
      </c>
      <c r="B4" s="90" t="s">
        <v>573</v>
      </c>
      <c r="C4" s="90" t="s">
        <v>574</v>
      </c>
      <c r="D4" s="91" t="s">
        <v>575</v>
      </c>
      <c r="E4" s="91" t="s">
        <v>547</v>
      </c>
      <c r="F4" s="91" t="s">
        <v>576</v>
      </c>
      <c r="G4" s="91" t="s">
        <v>547</v>
      </c>
      <c r="H4" s="91" t="s">
        <v>547</v>
      </c>
      <c r="I4" s="91" t="s">
        <v>547</v>
      </c>
      <c r="J4" s="91" t="s">
        <v>547</v>
      </c>
      <c r="K4" s="91" t="s">
        <v>577</v>
      </c>
      <c r="L4" s="91" t="s">
        <v>577</v>
      </c>
    </row>
    <row r="5" spans="1:12" ht="126">
      <c r="A5" s="89" t="s">
        <v>578</v>
      </c>
      <c r="B5" s="90" t="s">
        <v>579</v>
      </c>
      <c r="C5" s="90" t="s">
        <v>580</v>
      </c>
      <c r="D5" s="91" t="s">
        <v>100</v>
      </c>
      <c r="E5" s="91" t="s">
        <v>547</v>
      </c>
      <c r="F5" s="91" t="s">
        <v>581</v>
      </c>
      <c r="G5" s="92" t="s">
        <v>547</v>
      </c>
      <c r="H5" s="92" t="s">
        <v>564</v>
      </c>
      <c r="I5" s="92" t="s">
        <v>582</v>
      </c>
      <c r="J5" s="92" t="s">
        <v>547</v>
      </c>
      <c r="K5" s="92" t="s">
        <v>547</v>
      </c>
      <c r="L5" s="92" t="s">
        <v>583</v>
      </c>
    </row>
    <row r="6" spans="1:12" ht="111.75">
      <c r="A6" s="89" t="s">
        <v>584</v>
      </c>
      <c r="B6" s="90" t="s">
        <v>585</v>
      </c>
      <c r="C6" s="90" t="s">
        <v>586</v>
      </c>
      <c r="D6" s="91" t="s">
        <v>587</v>
      </c>
      <c r="E6" s="91" t="s">
        <v>547</v>
      </c>
      <c r="F6" s="91" t="s">
        <v>588</v>
      </c>
      <c r="G6" s="91" t="s">
        <v>547</v>
      </c>
      <c r="H6" s="91" t="s">
        <v>547</v>
      </c>
      <c r="I6" s="91" t="s">
        <v>589</v>
      </c>
      <c r="J6" s="91" t="s">
        <v>547</v>
      </c>
      <c r="K6" s="91" t="s">
        <v>547</v>
      </c>
      <c r="L6" s="91" t="s">
        <v>564</v>
      </c>
    </row>
    <row r="7" spans="1:12" ht="97.5">
      <c r="A7" s="89" t="s">
        <v>590</v>
      </c>
      <c r="B7" s="90" t="s">
        <v>591</v>
      </c>
      <c r="C7" s="90" t="s">
        <v>592</v>
      </c>
      <c r="D7" s="91" t="s">
        <v>127</v>
      </c>
      <c r="E7" s="92" t="s">
        <v>547</v>
      </c>
      <c r="F7" s="92" t="s">
        <v>547</v>
      </c>
      <c r="G7" s="92" t="s">
        <v>547</v>
      </c>
      <c r="H7" s="92" t="s">
        <v>547</v>
      </c>
      <c r="I7" s="91" t="s">
        <v>593</v>
      </c>
      <c r="J7" s="92" t="s">
        <v>547</v>
      </c>
      <c r="K7" s="92" t="s">
        <v>547</v>
      </c>
      <c r="L7" s="91" t="s">
        <v>564</v>
      </c>
    </row>
    <row r="8" ht="13.5">
      <c r="I8" s="94"/>
    </row>
    <row r="9" ht="13.5">
      <c r="A9" s="95" t="s">
        <v>594</v>
      </c>
    </row>
    <row r="10" ht="13.5">
      <c r="A10" s="88" t="s">
        <v>595</v>
      </c>
    </row>
    <row r="11" ht="13.5">
      <c r="A11" s="88" t="s">
        <v>596</v>
      </c>
    </row>
    <row r="12" ht="13.5">
      <c r="A12" s="88" t="s">
        <v>597</v>
      </c>
    </row>
    <row r="13" ht="13.5">
      <c r="A13" s="88" t="s">
        <v>598</v>
      </c>
    </row>
    <row r="15" ht="13.5">
      <c r="A15" s="95" t="s">
        <v>129</v>
      </c>
    </row>
    <row r="16" ht="13.5">
      <c r="A16" s="88" t="s">
        <v>599</v>
      </c>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H95"/>
  <sheetViews>
    <sheetView workbookViewId="0" topLeftCell="A1">
      <selection activeCell="A1" sqref="A1"/>
    </sheetView>
  </sheetViews>
  <sheetFormatPr defaultColWidth="11.00390625" defaultRowHeight="12.75"/>
  <cols>
    <col min="1" max="8" width="5.75390625" style="53" customWidth="1"/>
    <col min="9" max="16384" width="10.75390625" style="51" customWidth="1"/>
  </cols>
  <sheetData>
    <row r="1" spans="1:8" ht="15">
      <c r="A1" s="50" t="s">
        <v>126</v>
      </c>
      <c r="B1" s="50" t="s">
        <v>93</v>
      </c>
      <c r="C1" s="50" t="s">
        <v>94</v>
      </c>
      <c r="D1" s="50" t="s">
        <v>95</v>
      </c>
      <c r="E1" s="50" t="s">
        <v>110</v>
      </c>
      <c r="F1" s="50" t="s">
        <v>109</v>
      </c>
      <c r="G1" s="50" t="s">
        <v>111</v>
      </c>
      <c r="H1" s="50" t="s">
        <v>127</v>
      </c>
    </row>
    <row r="2" spans="1:8" ht="15">
      <c r="A2" s="52">
        <v>1020</v>
      </c>
      <c r="B2" s="52">
        <v>1045</v>
      </c>
      <c r="C2" s="52">
        <v>1045</v>
      </c>
      <c r="D2" s="52">
        <v>1020</v>
      </c>
      <c r="E2" s="52">
        <v>1045</v>
      </c>
      <c r="F2" s="52">
        <v>1265</v>
      </c>
      <c r="G2" s="52">
        <v>1390</v>
      </c>
      <c r="H2" s="52">
        <v>1455</v>
      </c>
    </row>
    <row r="3" spans="1:8" ht="15">
      <c r="A3" s="52">
        <v>1050</v>
      </c>
      <c r="B3" s="52">
        <v>1055</v>
      </c>
      <c r="C3" s="52">
        <v>1055</v>
      </c>
      <c r="D3" s="52">
        <v>1065</v>
      </c>
      <c r="E3" s="52">
        <v>1065</v>
      </c>
      <c r="F3" s="52">
        <v>1350</v>
      </c>
      <c r="G3" s="52">
        <v>1415</v>
      </c>
      <c r="H3" s="52">
        <v>2095</v>
      </c>
    </row>
    <row r="4" spans="1:8" ht="15">
      <c r="A4" s="52">
        <v>1065</v>
      </c>
      <c r="B4" s="52">
        <v>1100</v>
      </c>
      <c r="C4" s="52">
        <v>1060</v>
      </c>
      <c r="D4" s="52">
        <v>1090</v>
      </c>
      <c r="E4" s="52">
        <v>1075</v>
      </c>
      <c r="F4" s="52">
        <v>1355</v>
      </c>
      <c r="G4" s="52">
        <v>1455</v>
      </c>
      <c r="H4" s="52">
        <v>2550</v>
      </c>
    </row>
    <row r="5" spans="1:8" ht="15">
      <c r="A5" s="52">
        <v>1080</v>
      </c>
      <c r="B5" s="52">
        <v>1110</v>
      </c>
      <c r="C5" s="52">
        <v>1100</v>
      </c>
      <c r="D5" s="52">
        <v>1095</v>
      </c>
      <c r="E5" s="52">
        <v>1080</v>
      </c>
      <c r="F5" s="52">
        <v>1360</v>
      </c>
      <c r="G5" s="52">
        <v>1465</v>
      </c>
      <c r="H5" s="52">
        <v>2571</v>
      </c>
    </row>
    <row r="6" spans="1:8" ht="15">
      <c r="A6" s="52">
        <v>1085</v>
      </c>
      <c r="B6" s="52">
        <v>1115</v>
      </c>
      <c r="C6" s="53">
        <v>1120</v>
      </c>
      <c r="D6" s="52">
        <v>1110</v>
      </c>
      <c r="E6" s="52">
        <v>1085</v>
      </c>
      <c r="F6" s="52">
        <v>1365</v>
      </c>
      <c r="G6" s="52">
        <v>2015</v>
      </c>
      <c r="H6" s="52">
        <v>3005</v>
      </c>
    </row>
    <row r="7" spans="1:8" ht="15">
      <c r="A7" s="52">
        <v>1095</v>
      </c>
      <c r="B7" s="52">
        <v>1118</v>
      </c>
      <c r="C7" s="52">
        <v>1160</v>
      </c>
      <c r="D7" s="52">
        <v>1135</v>
      </c>
      <c r="E7" s="52">
        <v>1090</v>
      </c>
      <c r="F7" s="52">
        <v>1375</v>
      </c>
      <c r="G7" s="52">
        <v>2035</v>
      </c>
      <c r="H7" s="52">
        <v>3010</v>
      </c>
    </row>
    <row r="8" spans="1:8" ht="15">
      <c r="A8" s="52">
        <v>1110</v>
      </c>
      <c r="B8" s="53">
        <v>1120</v>
      </c>
      <c r="C8" s="52">
        <v>1165</v>
      </c>
      <c r="D8" s="52">
        <v>1145</v>
      </c>
      <c r="E8" s="52">
        <v>1095</v>
      </c>
      <c r="F8" s="52">
        <v>1410</v>
      </c>
      <c r="G8" s="52">
        <v>2045</v>
      </c>
      <c r="H8" s="52">
        <v>3180</v>
      </c>
    </row>
    <row r="9" spans="1:8" ht="15">
      <c r="A9" s="52">
        <v>1140</v>
      </c>
      <c r="B9" s="52">
        <v>1160</v>
      </c>
      <c r="C9" s="52">
        <v>1180</v>
      </c>
      <c r="D9" s="52">
        <v>1170</v>
      </c>
      <c r="E9" s="52">
        <v>1110</v>
      </c>
      <c r="F9" s="52">
        <v>1420</v>
      </c>
      <c r="G9" s="52">
        <v>2095</v>
      </c>
      <c r="H9" s="52">
        <v>3220</v>
      </c>
    </row>
    <row r="10" spans="1:8" ht="15">
      <c r="A10" s="52">
        <v>1145</v>
      </c>
      <c r="B10" s="52">
        <v>1165</v>
      </c>
      <c r="C10" s="52">
        <v>1185</v>
      </c>
      <c r="D10" s="52">
        <v>1230</v>
      </c>
      <c r="E10" s="52">
        <v>1115</v>
      </c>
      <c r="F10" s="52">
        <v>1460</v>
      </c>
      <c r="G10" s="52">
        <v>2395</v>
      </c>
      <c r="H10" s="52">
        <v>3260</v>
      </c>
    </row>
    <row r="11" spans="1:8" ht="15">
      <c r="A11" s="52">
        <v>1170</v>
      </c>
      <c r="B11" s="52">
        <v>1180</v>
      </c>
      <c r="C11" s="52">
        <v>1190</v>
      </c>
      <c r="D11" s="52">
        <v>1245</v>
      </c>
      <c r="E11" s="52">
        <v>1215</v>
      </c>
      <c r="F11" s="52">
        <v>2015</v>
      </c>
      <c r="G11" s="52">
        <v>2510</v>
      </c>
      <c r="H11" s="52">
        <v>3270</v>
      </c>
    </row>
    <row r="12" spans="1:8" ht="15">
      <c r="A12" s="52">
        <v>1175</v>
      </c>
      <c r="B12" s="52">
        <v>1190</v>
      </c>
      <c r="C12" s="52">
        <v>1195</v>
      </c>
      <c r="D12" s="52">
        <v>1265</v>
      </c>
      <c r="E12" s="52">
        <v>1230</v>
      </c>
      <c r="F12" s="52">
        <v>2025</v>
      </c>
      <c r="G12" s="52">
        <v>2515</v>
      </c>
      <c r="H12" s="52">
        <v>3365</v>
      </c>
    </row>
    <row r="13" spans="1:8" ht="15">
      <c r="A13" s="52">
        <v>1180</v>
      </c>
      <c r="B13" s="52">
        <v>1195</v>
      </c>
      <c r="C13" s="52">
        <v>1210</v>
      </c>
      <c r="D13" s="52">
        <v>1275</v>
      </c>
      <c r="E13" s="52">
        <v>1310</v>
      </c>
      <c r="F13" s="52">
        <v>2040</v>
      </c>
      <c r="G13" s="52">
        <v>2525</v>
      </c>
      <c r="H13" s="52">
        <v>3460</v>
      </c>
    </row>
    <row r="14" spans="1:8" ht="15">
      <c r="A14" s="52">
        <v>1185</v>
      </c>
      <c r="B14" s="52">
        <v>1225</v>
      </c>
      <c r="C14" s="52">
        <v>1215</v>
      </c>
      <c r="D14" s="52">
        <v>1280</v>
      </c>
      <c r="E14" s="52">
        <v>1315</v>
      </c>
      <c r="F14" s="52">
        <v>2115</v>
      </c>
      <c r="G14" s="52">
        <v>2540</v>
      </c>
      <c r="H14" s="52">
        <v>3480</v>
      </c>
    </row>
    <row r="15" spans="1:8" ht="15">
      <c r="A15" s="52">
        <v>1195</v>
      </c>
      <c r="B15" s="52">
        <v>1295</v>
      </c>
      <c r="C15" s="52">
        <v>1225</v>
      </c>
      <c r="D15" s="52">
        <v>1285</v>
      </c>
      <c r="E15" s="52">
        <v>1325</v>
      </c>
      <c r="F15" s="52">
        <v>2125</v>
      </c>
      <c r="G15" s="52">
        <v>2545</v>
      </c>
      <c r="H15" s="52">
        <v>3635</v>
      </c>
    </row>
    <row r="16" spans="1:8" ht="15">
      <c r="A16" s="52">
        <v>1227</v>
      </c>
      <c r="B16" s="52">
        <v>1300</v>
      </c>
      <c r="C16" s="52">
        <v>1270</v>
      </c>
      <c r="D16" s="52">
        <v>1287</v>
      </c>
      <c r="E16" s="52">
        <v>1340</v>
      </c>
      <c r="F16" s="52">
        <v>2130</v>
      </c>
      <c r="G16" s="52"/>
      <c r="H16" s="52">
        <v>3740</v>
      </c>
    </row>
    <row r="17" spans="1:8" ht="15">
      <c r="A17" s="52">
        <v>1245</v>
      </c>
      <c r="B17" s="52">
        <v>1330</v>
      </c>
      <c r="C17" s="52">
        <v>1300</v>
      </c>
      <c r="D17" s="52">
        <v>1290</v>
      </c>
      <c r="E17" s="52">
        <v>1370</v>
      </c>
      <c r="F17" s="52">
        <v>2165</v>
      </c>
      <c r="G17" s="52"/>
      <c r="H17" s="52">
        <v>3750</v>
      </c>
    </row>
    <row r="18" spans="1:8" ht="15">
      <c r="A18" s="52">
        <v>1270</v>
      </c>
      <c r="B18" s="52">
        <v>1360</v>
      </c>
      <c r="C18" s="52">
        <v>1320</v>
      </c>
      <c r="D18" s="52">
        <v>1295</v>
      </c>
      <c r="E18" s="52">
        <v>1380</v>
      </c>
      <c r="F18" s="52">
        <v>2175</v>
      </c>
      <c r="G18" s="52"/>
      <c r="H18" s="52">
        <v>3795</v>
      </c>
    </row>
    <row r="19" spans="1:8" ht="15">
      <c r="A19" s="52">
        <v>1315</v>
      </c>
      <c r="B19" s="52">
        <v>1375</v>
      </c>
      <c r="C19" s="52">
        <v>1380</v>
      </c>
      <c r="D19" s="52">
        <v>1310</v>
      </c>
      <c r="E19" s="52">
        <v>1385</v>
      </c>
      <c r="F19" s="52">
        <v>2205</v>
      </c>
      <c r="G19" s="52"/>
      <c r="H19" s="52">
        <v>3925</v>
      </c>
    </row>
    <row r="20" spans="1:8" ht="15">
      <c r="A20" s="52">
        <v>1325</v>
      </c>
      <c r="B20" s="52">
        <v>1400</v>
      </c>
      <c r="C20" s="52">
        <v>1385</v>
      </c>
      <c r="D20" s="52">
        <v>1315</v>
      </c>
      <c r="E20" s="52">
        <v>1395</v>
      </c>
      <c r="F20" s="52">
        <v>2220</v>
      </c>
      <c r="G20" s="52"/>
      <c r="H20" s="52"/>
    </row>
    <row r="21" spans="1:8" ht="15">
      <c r="A21" s="52">
        <v>1335</v>
      </c>
      <c r="B21" s="52">
        <v>1415</v>
      </c>
      <c r="C21" s="52">
        <v>1420</v>
      </c>
      <c r="D21" s="52">
        <v>1335</v>
      </c>
      <c r="E21" s="52">
        <v>1435</v>
      </c>
      <c r="F21" s="52">
        <v>2225</v>
      </c>
      <c r="G21" s="52"/>
      <c r="H21" s="52"/>
    </row>
    <row r="22" spans="1:8" ht="15">
      <c r="A22" s="52">
        <v>1340</v>
      </c>
      <c r="B22" s="52">
        <v>1445</v>
      </c>
      <c r="C22" s="52">
        <v>1430</v>
      </c>
      <c r="D22" s="52">
        <v>1340</v>
      </c>
      <c r="E22" s="52">
        <v>1440</v>
      </c>
      <c r="F22" s="52">
        <v>2230</v>
      </c>
      <c r="G22" s="52"/>
      <c r="H22" s="52"/>
    </row>
    <row r="23" spans="1:8" ht="15">
      <c r="A23" s="52">
        <v>1345</v>
      </c>
      <c r="B23" s="52">
        <v>1485</v>
      </c>
      <c r="C23" s="52">
        <v>1445</v>
      </c>
      <c r="D23" s="52">
        <v>1350</v>
      </c>
      <c r="E23" s="52">
        <v>1460</v>
      </c>
      <c r="F23" s="52">
        <v>2305</v>
      </c>
      <c r="G23" s="52"/>
      <c r="H23" s="52"/>
    </row>
    <row r="24" spans="1:8" ht="15">
      <c r="A24" s="52">
        <v>1350</v>
      </c>
      <c r="B24" s="52">
        <v>2015</v>
      </c>
      <c r="C24" s="52">
        <v>1485</v>
      </c>
      <c r="D24" s="52">
        <v>1355</v>
      </c>
      <c r="E24" s="52">
        <v>1465</v>
      </c>
      <c r="F24" s="52">
        <v>2335</v>
      </c>
      <c r="G24" s="52"/>
      <c r="H24" s="52"/>
    </row>
    <row r="25" spans="1:8" ht="15">
      <c r="A25" s="52">
        <v>1355</v>
      </c>
      <c r="B25" s="52">
        <v>2025</v>
      </c>
      <c r="C25" s="52">
        <v>2015</v>
      </c>
      <c r="D25" s="52">
        <v>1365</v>
      </c>
      <c r="E25" s="52">
        <v>2015</v>
      </c>
      <c r="F25" s="52">
        <v>2350</v>
      </c>
      <c r="G25" s="52"/>
      <c r="H25" s="52"/>
    </row>
    <row r="26" spans="1:8" ht="15">
      <c r="A26" s="52">
        <v>1360</v>
      </c>
      <c r="B26" s="52">
        <v>2040</v>
      </c>
      <c r="C26" s="52">
        <v>2025</v>
      </c>
      <c r="D26" s="52">
        <v>1370</v>
      </c>
      <c r="E26" s="52">
        <v>2020</v>
      </c>
      <c r="F26" s="52">
        <v>2355</v>
      </c>
      <c r="G26" s="52"/>
      <c r="H26" s="52"/>
    </row>
    <row r="27" spans="1:8" ht="15">
      <c r="A27" s="52">
        <v>1365</v>
      </c>
      <c r="B27" s="52">
        <v>2095</v>
      </c>
      <c r="C27" s="52">
        <v>2040</v>
      </c>
      <c r="D27" s="52">
        <v>1440</v>
      </c>
      <c r="E27" s="52">
        <v>2025</v>
      </c>
      <c r="F27" s="52">
        <v>2395</v>
      </c>
      <c r="G27" s="52"/>
      <c r="H27" s="52"/>
    </row>
    <row r="28" spans="1:8" ht="15">
      <c r="A28" s="52">
        <v>1375</v>
      </c>
      <c r="B28" s="52">
        <v>2130</v>
      </c>
      <c r="C28" s="52">
        <v>2055</v>
      </c>
      <c r="D28" s="52">
        <v>2005</v>
      </c>
      <c r="E28" s="52">
        <v>2035</v>
      </c>
      <c r="F28" s="52">
        <v>2405</v>
      </c>
      <c r="G28" s="52"/>
      <c r="H28" s="52"/>
    </row>
    <row r="29" spans="1:8" ht="15">
      <c r="A29" s="52">
        <v>1410</v>
      </c>
      <c r="B29" s="52">
        <v>2270</v>
      </c>
      <c r="C29" s="52">
        <v>2060</v>
      </c>
      <c r="D29" s="52">
        <v>2013</v>
      </c>
      <c r="E29" s="52">
        <v>2040</v>
      </c>
      <c r="F29" s="52">
        <v>2445</v>
      </c>
      <c r="G29" s="52"/>
      <c r="H29" s="52"/>
    </row>
    <row r="30" spans="1:8" ht="15">
      <c r="A30" s="52">
        <v>1435</v>
      </c>
      <c r="B30" s="52">
        <v>2355</v>
      </c>
      <c r="C30" s="52">
        <v>2095</v>
      </c>
      <c r="D30" s="52">
        <v>2030</v>
      </c>
      <c r="E30" s="52">
        <v>2145</v>
      </c>
      <c r="F30" s="53">
        <v>2515</v>
      </c>
      <c r="G30" s="52"/>
      <c r="H30" s="52"/>
    </row>
    <row r="31" spans="1:8" ht="15">
      <c r="A31" s="52">
        <v>2012</v>
      </c>
      <c r="B31" s="52">
        <v>2385</v>
      </c>
      <c r="C31" s="52">
        <v>2120</v>
      </c>
      <c r="D31" s="52">
        <v>2130</v>
      </c>
      <c r="E31" s="53">
        <v>2150</v>
      </c>
      <c r="F31" s="52">
        <v>2540</v>
      </c>
      <c r="G31" s="52"/>
      <c r="H31" s="52"/>
    </row>
    <row r="32" spans="1:8" ht="15">
      <c r="A32" s="52">
        <v>2030</v>
      </c>
      <c r="B32" s="52">
        <v>2420</v>
      </c>
      <c r="C32" s="52">
        <v>2130</v>
      </c>
      <c r="D32" s="53">
        <v>2150</v>
      </c>
      <c r="E32" s="52">
        <v>2170</v>
      </c>
      <c r="F32" s="52"/>
      <c r="G32" s="52"/>
      <c r="H32" s="52"/>
    </row>
    <row r="33" spans="1:8" ht="15">
      <c r="A33" s="52"/>
      <c r="B33" s="52">
        <v>2440</v>
      </c>
      <c r="C33" s="52">
        <v>2135</v>
      </c>
      <c r="D33" s="52">
        <v>2325</v>
      </c>
      <c r="E33" s="52">
        <v>2195</v>
      </c>
      <c r="F33" s="52"/>
      <c r="G33" s="52"/>
      <c r="H33" s="52"/>
    </row>
    <row r="34" spans="1:8" ht="15">
      <c r="A34" s="52"/>
      <c r="B34" s="52">
        <v>2490</v>
      </c>
      <c r="C34" s="52">
        <v>2140</v>
      </c>
      <c r="D34" s="52">
        <v>2380</v>
      </c>
      <c r="E34" s="52">
        <v>2240</v>
      </c>
      <c r="F34" s="52"/>
      <c r="G34" s="52"/>
      <c r="H34" s="52"/>
    </row>
    <row r="35" spans="1:8" ht="15">
      <c r="A35" s="52"/>
      <c r="B35" s="52">
        <v>2505</v>
      </c>
      <c r="C35" s="52">
        <v>2160</v>
      </c>
      <c r="D35" s="52">
        <v>2395</v>
      </c>
      <c r="E35" s="52">
        <v>2280</v>
      </c>
      <c r="F35" s="52"/>
      <c r="G35" s="52"/>
      <c r="H35" s="52"/>
    </row>
    <row r="36" spans="1:8" ht="15">
      <c r="A36" s="52"/>
      <c r="B36" s="52">
        <v>2535</v>
      </c>
      <c r="C36" s="52">
        <v>2200</v>
      </c>
      <c r="D36" s="52">
        <v>2430</v>
      </c>
      <c r="E36" s="52">
        <v>2285</v>
      </c>
      <c r="F36" s="52"/>
      <c r="G36" s="52"/>
      <c r="H36" s="52"/>
    </row>
    <row r="37" spans="1:8" ht="15">
      <c r="A37" s="52"/>
      <c r="B37" s="52">
        <v>2550</v>
      </c>
      <c r="C37" s="52">
        <v>2260</v>
      </c>
      <c r="D37" s="52">
        <v>2445</v>
      </c>
      <c r="E37" s="52">
        <v>2290</v>
      </c>
      <c r="F37" s="52"/>
      <c r="G37" s="52"/>
      <c r="H37" s="52"/>
    </row>
    <row r="38" spans="1:8" ht="15">
      <c r="A38" s="52"/>
      <c r="B38" s="52">
        <v>2555</v>
      </c>
      <c r="C38" s="52">
        <v>2300</v>
      </c>
      <c r="D38" s="52">
        <v>2450</v>
      </c>
      <c r="E38" s="52">
        <v>2295</v>
      </c>
      <c r="F38" s="52"/>
      <c r="G38" s="52"/>
      <c r="H38" s="52"/>
    </row>
    <row r="39" spans="1:8" ht="15">
      <c r="A39" s="52"/>
      <c r="B39" s="52">
        <v>2560</v>
      </c>
      <c r="C39" s="52">
        <v>2350</v>
      </c>
      <c r="D39" s="52">
        <v>2455</v>
      </c>
      <c r="E39" s="52">
        <v>2300</v>
      </c>
      <c r="F39" s="52"/>
      <c r="G39" s="52"/>
      <c r="H39" s="52"/>
    </row>
    <row r="40" spans="1:8" ht="15">
      <c r="A40" s="52"/>
      <c r="B40" s="52">
        <v>2570</v>
      </c>
      <c r="C40" s="52">
        <v>2355</v>
      </c>
      <c r="D40" s="52">
        <v>2460</v>
      </c>
      <c r="E40" s="52">
        <v>2305</v>
      </c>
      <c r="F40" s="52"/>
      <c r="G40" s="52"/>
      <c r="H40" s="52"/>
    </row>
    <row r="41" spans="1:8" ht="15">
      <c r="A41" s="52"/>
      <c r="B41" s="52">
        <v>2580</v>
      </c>
      <c r="C41" s="52">
        <v>2360</v>
      </c>
      <c r="D41" s="52">
        <v>2470</v>
      </c>
      <c r="E41" s="52">
        <v>2360</v>
      </c>
      <c r="F41" s="52"/>
      <c r="G41" s="52"/>
      <c r="H41" s="52"/>
    </row>
    <row r="42" spans="1:8" ht="15">
      <c r="A42" s="52"/>
      <c r="B42" s="52">
        <v>3005</v>
      </c>
      <c r="C42" s="52">
        <v>2420</v>
      </c>
      <c r="D42" s="52">
        <v>2515</v>
      </c>
      <c r="E42" s="52">
        <v>2365</v>
      </c>
      <c r="F42" s="52"/>
      <c r="G42" s="52"/>
      <c r="H42" s="52"/>
    </row>
    <row r="43" spans="1:8" ht="15">
      <c r="A43" s="52"/>
      <c r="B43" s="52"/>
      <c r="C43" s="52">
        <v>2430</v>
      </c>
      <c r="D43" s="52">
        <v>2530</v>
      </c>
      <c r="E43" s="52">
        <v>2370</v>
      </c>
      <c r="F43" s="52"/>
      <c r="G43" s="52"/>
      <c r="H43" s="52"/>
    </row>
    <row r="44" spans="1:8" ht="15">
      <c r="A44" s="52"/>
      <c r="B44" s="52"/>
      <c r="C44" s="52">
        <v>2465</v>
      </c>
      <c r="D44" s="52">
        <v>2540</v>
      </c>
      <c r="E44" s="52">
        <v>2415</v>
      </c>
      <c r="F44" s="52"/>
      <c r="G44" s="52"/>
      <c r="H44" s="52"/>
    </row>
    <row r="45" spans="1:8" ht="15">
      <c r="A45" s="52"/>
      <c r="B45" s="52"/>
      <c r="C45" s="52">
        <v>2490</v>
      </c>
      <c r="D45" s="52"/>
      <c r="E45" s="52">
        <v>2420</v>
      </c>
      <c r="F45" s="52"/>
      <c r="G45" s="52"/>
      <c r="H45" s="52"/>
    </row>
    <row r="46" spans="1:8" ht="15">
      <c r="A46" s="52"/>
      <c r="B46" s="52"/>
      <c r="C46" s="52"/>
      <c r="D46" s="52"/>
      <c r="E46" s="52">
        <v>2470</v>
      </c>
      <c r="F46" s="52"/>
      <c r="G46" s="52"/>
      <c r="H46" s="52"/>
    </row>
    <row r="47" spans="1:8" ht="15">
      <c r="A47" s="52"/>
      <c r="B47" s="52"/>
      <c r="C47" s="52"/>
      <c r="D47" s="52"/>
      <c r="E47" s="52">
        <v>2475</v>
      </c>
      <c r="F47" s="52"/>
      <c r="G47" s="52"/>
      <c r="H47" s="52"/>
    </row>
    <row r="48" spans="1:8" ht="15">
      <c r="A48" s="52"/>
      <c r="B48" s="52"/>
      <c r="C48" s="52"/>
      <c r="D48" s="52"/>
      <c r="E48" s="52">
        <v>2480</v>
      </c>
      <c r="F48" s="52"/>
      <c r="G48" s="52"/>
      <c r="H48" s="52"/>
    </row>
    <row r="49" spans="1:8" ht="15">
      <c r="A49" s="52"/>
      <c r="B49" s="52"/>
      <c r="C49" s="52"/>
      <c r="D49" s="52"/>
      <c r="E49" s="52">
        <v>2485</v>
      </c>
      <c r="F49" s="52"/>
      <c r="G49" s="52"/>
      <c r="H49" s="52"/>
    </row>
    <row r="50" spans="1:8" ht="15">
      <c r="A50" s="52"/>
      <c r="B50" s="52"/>
      <c r="C50" s="52"/>
      <c r="D50" s="52"/>
      <c r="E50" s="52">
        <v>2500</v>
      </c>
      <c r="F50" s="52"/>
      <c r="G50" s="52"/>
      <c r="H50" s="52"/>
    </row>
    <row r="51" spans="1:8" ht="15">
      <c r="A51" s="52"/>
      <c r="B51" s="52"/>
      <c r="C51" s="52"/>
      <c r="D51" s="52"/>
      <c r="E51" s="52">
        <v>2520</v>
      </c>
      <c r="F51" s="52"/>
      <c r="G51" s="52"/>
      <c r="H51" s="52"/>
    </row>
    <row r="52" spans="1:8" ht="15">
      <c r="A52" s="52"/>
      <c r="B52" s="52"/>
      <c r="C52" s="52"/>
      <c r="D52" s="52"/>
      <c r="E52" s="52">
        <v>2525</v>
      </c>
      <c r="F52" s="52"/>
      <c r="G52" s="52"/>
      <c r="H52" s="52"/>
    </row>
    <row r="53" spans="1:8" ht="15">
      <c r="A53" s="52"/>
      <c r="B53" s="52"/>
      <c r="C53" s="52"/>
      <c r="D53" s="52"/>
      <c r="E53" s="52">
        <v>2535</v>
      </c>
      <c r="F53" s="52"/>
      <c r="G53" s="52"/>
      <c r="H53" s="52"/>
    </row>
    <row r="54" spans="1:8" ht="15">
      <c r="A54" s="52"/>
      <c r="B54" s="52"/>
      <c r="C54" s="52"/>
      <c r="D54" s="52"/>
      <c r="E54" s="52">
        <v>2550</v>
      </c>
      <c r="F54" s="52"/>
      <c r="G54" s="52"/>
      <c r="H54" s="52"/>
    </row>
    <row r="55" spans="1:8" ht="15">
      <c r="A55" s="52"/>
      <c r="B55" s="52"/>
      <c r="C55" s="52"/>
      <c r="D55" s="52"/>
      <c r="E55" s="52">
        <v>2555</v>
      </c>
      <c r="F55" s="52"/>
      <c r="G55" s="52"/>
      <c r="H55" s="52"/>
    </row>
    <row r="56" spans="1:8" ht="15">
      <c r="A56" s="52"/>
      <c r="B56" s="52"/>
      <c r="C56" s="52"/>
      <c r="D56" s="52"/>
      <c r="E56" s="52">
        <v>2563</v>
      </c>
      <c r="F56" s="52"/>
      <c r="G56" s="52"/>
      <c r="H56" s="52"/>
    </row>
    <row r="57" spans="1:8" ht="15">
      <c r="A57" s="52"/>
      <c r="B57" s="52"/>
      <c r="C57" s="52"/>
      <c r="D57" s="52"/>
      <c r="E57" s="52">
        <v>2575</v>
      </c>
      <c r="F57" s="52"/>
      <c r="G57" s="52"/>
      <c r="H57" s="52"/>
    </row>
    <row r="58" spans="1:8" ht="15">
      <c r="A58" s="52"/>
      <c r="B58" s="52"/>
      <c r="C58" s="52"/>
      <c r="D58" s="52"/>
      <c r="E58" s="52">
        <v>3005</v>
      </c>
      <c r="F58" s="52"/>
      <c r="G58" s="52"/>
      <c r="H58" s="52"/>
    </row>
    <row r="59" spans="1:8" ht="15">
      <c r="A59" s="52"/>
      <c r="B59" s="52"/>
      <c r="C59" s="52"/>
      <c r="D59" s="52"/>
      <c r="E59" s="52">
        <v>3020</v>
      </c>
      <c r="F59" s="52"/>
      <c r="G59" s="52"/>
      <c r="H59" s="52"/>
    </row>
    <row r="60" spans="3:5" ht="15">
      <c r="C60" s="54"/>
      <c r="E60" s="52">
        <v>3025</v>
      </c>
    </row>
    <row r="61" spans="3:5" ht="15">
      <c r="C61" s="54"/>
      <c r="E61" s="52">
        <v>3030</v>
      </c>
    </row>
    <row r="62" ht="15">
      <c r="E62" s="52">
        <v>3115</v>
      </c>
    </row>
    <row r="63" spans="2:6" ht="15">
      <c r="B63" s="55"/>
      <c r="D63" s="56"/>
      <c r="E63" s="52">
        <v>3120</v>
      </c>
      <c r="F63" s="56"/>
    </row>
    <row r="64" spans="2:6" ht="15">
      <c r="B64" s="56"/>
      <c r="D64" s="55"/>
      <c r="E64" s="52">
        <v>3135</v>
      </c>
      <c r="F64" s="56"/>
    </row>
    <row r="65" spans="1:5" ht="15">
      <c r="A65" s="57"/>
      <c r="D65" s="56"/>
      <c r="E65" s="52">
        <v>3140</v>
      </c>
    </row>
    <row r="66" spans="1:8" ht="15">
      <c r="A66" s="57"/>
      <c r="C66" s="52"/>
      <c r="D66" s="52"/>
      <c r="E66" s="52">
        <v>3200</v>
      </c>
      <c r="F66" s="52"/>
      <c r="G66" s="52"/>
      <c r="H66" s="52"/>
    </row>
    <row r="67" spans="1:8" ht="15">
      <c r="A67" s="57"/>
      <c r="C67" s="52"/>
      <c r="D67" s="52"/>
      <c r="E67" s="52">
        <v>3285</v>
      </c>
      <c r="F67" s="52"/>
      <c r="G67" s="52"/>
      <c r="H67" s="52"/>
    </row>
    <row r="68" spans="1:8" ht="15">
      <c r="A68" s="57"/>
      <c r="B68" s="52"/>
      <c r="C68" s="52"/>
      <c r="D68" s="52"/>
      <c r="E68" s="52">
        <v>3440</v>
      </c>
      <c r="F68" s="52"/>
      <c r="G68" s="52"/>
      <c r="H68" s="52"/>
    </row>
    <row r="69" spans="1:8" ht="15">
      <c r="A69" s="57"/>
      <c r="B69" s="52"/>
      <c r="C69" s="52"/>
      <c r="D69" s="52"/>
      <c r="E69" s="53">
        <v>3460</v>
      </c>
      <c r="F69" s="52"/>
      <c r="G69" s="52"/>
      <c r="H69" s="52"/>
    </row>
    <row r="70" spans="1:5" ht="15">
      <c r="A70" s="57"/>
      <c r="E70" s="52">
        <v>3500</v>
      </c>
    </row>
    <row r="71" spans="1:5" ht="15">
      <c r="A71" s="57"/>
      <c r="E71" s="53">
        <v>3520</v>
      </c>
    </row>
    <row r="72" spans="1:5" ht="15">
      <c r="A72" s="57"/>
      <c r="E72" s="53">
        <v>3535</v>
      </c>
    </row>
    <row r="73" spans="1:5" ht="15">
      <c r="A73" s="57"/>
      <c r="E73" s="53">
        <v>3560</v>
      </c>
    </row>
    <row r="74" ht="15">
      <c r="E74" s="53">
        <v>3580</v>
      </c>
    </row>
    <row r="75" ht="15">
      <c r="E75" s="53">
        <v>3625</v>
      </c>
    </row>
    <row r="76" ht="15">
      <c r="E76" s="53">
        <v>3630</v>
      </c>
    </row>
    <row r="77" ht="15">
      <c r="E77" s="53">
        <v>3640</v>
      </c>
    </row>
    <row r="78" ht="15">
      <c r="E78" s="53">
        <v>3642</v>
      </c>
    </row>
    <row r="79" ht="15">
      <c r="E79" s="53">
        <v>3665</v>
      </c>
    </row>
    <row r="80" ht="15">
      <c r="E80" s="53">
        <v>3670</v>
      </c>
    </row>
    <row r="81" ht="15">
      <c r="E81" s="53">
        <v>3675</v>
      </c>
    </row>
    <row r="82" ht="15">
      <c r="E82" s="53">
        <v>3690</v>
      </c>
    </row>
    <row r="83" ht="15">
      <c r="E83" s="53">
        <v>3735</v>
      </c>
    </row>
    <row r="84" ht="15">
      <c r="E84" s="53">
        <v>3740</v>
      </c>
    </row>
    <row r="85" ht="15">
      <c r="E85" s="53">
        <v>3745</v>
      </c>
    </row>
    <row r="86" ht="15">
      <c r="E86" s="53">
        <v>3760</v>
      </c>
    </row>
    <row r="87" ht="15">
      <c r="E87" s="53">
        <v>3825</v>
      </c>
    </row>
    <row r="88" ht="15">
      <c r="E88" s="53">
        <v>3840</v>
      </c>
    </row>
    <row r="89" ht="15">
      <c r="E89" s="53">
        <v>3855</v>
      </c>
    </row>
    <row r="91" ht="15">
      <c r="A91" s="58" t="s">
        <v>128</v>
      </c>
    </row>
    <row r="93" ht="15">
      <c r="A93" s="59" t="s">
        <v>129</v>
      </c>
    </row>
    <row r="94" ht="15">
      <c r="A94" s="57" t="s">
        <v>130</v>
      </c>
    </row>
    <row r="95" ht="15">
      <c r="A95" s="57" t="s">
        <v>131</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G27"/>
  <sheetViews>
    <sheetView workbookViewId="0" topLeftCell="A1">
      <selection activeCell="A1" sqref="A1"/>
    </sheetView>
  </sheetViews>
  <sheetFormatPr defaultColWidth="11.00390625" defaultRowHeight="12.75"/>
  <cols>
    <col min="1" max="1" width="5.75390625" style="57" customWidth="1"/>
    <col min="2" max="5" width="5.75390625" style="51" customWidth="1"/>
    <col min="6" max="16384" width="10.75390625" style="51" customWidth="1"/>
  </cols>
  <sheetData>
    <row r="1" ht="15">
      <c r="A1" s="58" t="s">
        <v>132</v>
      </c>
    </row>
    <row r="3" spans="1:5" ht="15">
      <c r="A3" s="60">
        <v>1020</v>
      </c>
      <c r="B3" s="57">
        <v>1180</v>
      </c>
      <c r="C3" s="57">
        <v>1335</v>
      </c>
      <c r="D3" s="57">
        <v>1460</v>
      </c>
      <c r="E3" s="57">
        <v>2360</v>
      </c>
    </row>
    <row r="4" spans="1:5" ht="15">
      <c r="A4" s="57">
        <v>1045</v>
      </c>
      <c r="B4" s="57">
        <v>1185</v>
      </c>
      <c r="C4" s="57">
        <v>1340</v>
      </c>
      <c r="D4" s="57">
        <v>1465</v>
      </c>
      <c r="E4" s="57">
        <v>2395</v>
      </c>
    </row>
    <row r="5" spans="1:5" ht="15">
      <c r="A5" s="57">
        <v>1055</v>
      </c>
      <c r="B5" s="57">
        <v>1190</v>
      </c>
      <c r="C5" s="57">
        <v>1350</v>
      </c>
      <c r="D5" s="57">
        <v>1485</v>
      </c>
      <c r="E5" s="57">
        <v>2420</v>
      </c>
    </row>
    <row r="6" spans="1:5" ht="15">
      <c r="A6" s="57">
        <v>1065</v>
      </c>
      <c r="B6" s="57">
        <v>1195</v>
      </c>
      <c r="C6" s="57">
        <v>1360</v>
      </c>
      <c r="D6" s="57">
        <v>2015</v>
      </c>
      <c r="E6" s="57">
        <v>2430</v>
      </c>
    </row>
    <row r="7" spans="1:5" ht="15">
      <c r="A7" s="57">
        <v>1080</v>
      </c>
      <c r="B7" s="57">
        <v>1215</v>
      </c>
      <c r="C7" s="57">
        <v>1365</v>
      </c>
      <c r="D7" s="57">
        <v>2025</v>
      </c>
      <c r="E7" s="57">
        <v>2445</v>
      </c>
    </row>
    <row r="8" spans="1:5" ht="15">
      <c r="A8" s="57">
        <v>1085</v>
      </c>
      <c r="B8" s="57">
        <v>1225</v>
      </c>
      <c r="C8" s="57">
        <v>1370</v>
      </c>
      <c r="D8" s="57">
        <v>2030</v>
      </c>
      <c r="E8" s="57">
        <v>2470</v>
      </c>
    </row>
    <row r="9" spans="1:5" ht="15">
      <c r="A9" s="57">
        <v>1090</v>
      </c>
      <c r="B9" s="57">
        <v>1230</v>
      </c>
      <c r="C9" s="57">
        <v>1375</v>
      </c>
      <c r="D9" s="57">
        <v>2035</v>
      </c>
      <c r="E9" s="60">
        <v>2490</v>
      </c>
    </row>
    <row r="10" spans="1:5" ht="15">
      <c r="A10" s="57">
        <v>1095</v>
      </c>
      <c r="B10" s="57">
        <v>1245</v>
      </c>
      <c r="C10" s="57">
        <v>1380</v>
      </c>
      <c r="D10" s="57">
        <v>2040</v>
      </c>
      <c r="E10" s="60">
        <v>2515</v>
      </c>
    </row>
    <row r="11" spans="1:5" ht="15">
      <c r="A11" s="57">
        <v>1100</v>
      </c>
      <c r="B11" s="57">
        <v>1265</v>
      </c>
      <c r="C11" s="57">
        <v>1410</v>
      </c>
      <c r="D11" s="57">
        <v>2095</v>
      </c>
      <c r="E11" s="60">
        <v>2525</v>
      </c>
    </row>
    <row r="12" spans="1:5" ht="15">
      <c r="A12" s="57">
        <v>1110</v>
      </c>
      <c r="B12" s="57">
        <v>1270</v>
      </c>
      <c r="C12" s="57">
        <v>1415</v>
      </c>
      <c r="D12" s="57">
        <v>2130</v>
      </c>
      <c r="E12" s="60">
        <v>2535</v>
      </c>
    </row>
    <row r="13" spans="1:7" ht="15">
      <c r="A13" s="57">
        <v>1115</v>
      </c>
      <c r="B13" s="57">
        <v>1295</v>
      </c>
      <c r="C13" s="57">
        <v>1420</v>
      </c>
      <c r="D13" s="57">
        <v>2150</v>
      </c>
      <c r="E13" s="60">
        <v>2550</v>
      </c>
      <c r="F13" s="57"/>
      <c r="G13" s="60"/>
    </row>
    <row r="14" spans="1:7" ht="15">
      <c r="A14" s="57">
        <v>1120</v>
      </c>
      <c r="B14" s="57">
        <v>1300</v>
      </c>
      <c r="C14" s="57">
        <v>1435</v>
      </c>
      <c r="D14" s="57">
        <v>2300</v>
      </c>
      <c r="E14" s="60">
        <v>2555</v>
      </c>
      <c r="F14" s="57"/>
      <c r="G14" s="60"/>
    </row>
    <row r="15" spans="1:7" ht="15">
      <c r="A15" s="57">
        <v>1145</v>
      </c>
      <c r="B15" s="57">
        <v>1310</v>
      </c>
      <c r="C15" s="57">
        <v>1440</v>
      </c>
      <c r="D15" s="57">
        <v>2305</v>
      </c>
      <c r="E15" s="60">
        <v>3005</v>
      </c>
      <c r="F15" s="57"/>
      <c r="G15" s="60"/>
    </row>
    <row r="16" spans="1:7" ht="15">
      <c r="A16" s="57">
        <v>1160</v>
      </c>
      <c r="B16" s="57">
        <v>1315</v>
      </c>
      <c r="C16" s="57">
        <v>1445</v>
      </c>
      <c r="D16" s="57">
        <v>2350</v>
      </c>
      <c r="E16" s="57"/>
      <c r="F16" s="57"/>
      <c r="G16" s="60"/>
    </row>
    <row r="17" spans="1:7" ht="15">
      <c r="A17" s="57">
        <v>1165</v>
      </c>
      <c r="B17" s="57">
        <v>1325</v>
      </c>
      <c r="C17" s="57">
        <v>1455</v>
      </c>
      <c r="D17" s="57">
        <v>2355</v>
      </c>
      <c r="E17" s="57"/>
      <c r="F17" s="57"/>
      <c r="G17" s="60"/>
    </row>
    <row r="18" spans="2:7" ht="15">
      <c r="B18" s="57"/>
      <c r="C18" s="57"/>
      <c r="D18" s="57"/>
      <c r="E18" s="57"/>
      <c r="F18" s="57"/>
      <c r="G18" s="60"/>
    </row>
    <row r="19" spans="1:7" ht="15">
      <c r="A19" s="58" t="s">
        <v>133</v>
      </c>
      <c r="B19" s="57"/>
      <c r="C19" s="57"/>
      <c r="D19" s="57"/>
      <c r="E19" s="57"/>
      <c r="F19" s="57"/>
      <c r="G19" s="60"/>
    </row>
    <row r="21" ht="15">
      <c r="A21" s="59" t="s">
        <v>129</v>
      </c>
    </row>
    <row r="22" ht="15">
      <c r="A22" s="57" t="s">
        <v>134</v>
      </c>
    </row>
    <row r="24" spans="1:2" ht="15">
      <c r="A24" s="57">
        <v>1170</v>
      </c>
      <c r="B24" s="51" t="s">
        <v>135</v>
      </c>
    </row>
    <row r="25" spans="1:2" ht="15">
      <c r="A25" s="57">
        <v>1355</v>
      </c>
      <c r="B25" s="51" t="s">
        <v>136</v>
      </c>
    </row>
    <row r="26" spans="1:2" ht="15">
      <c r="A26" s="57">
        <v>1385</v>
      </c>
      <c r="B26" s="51" t="s">
        <v>137</v>
      </c>
    </row>
    <row r="27" spans="1:2" ht="15">
      <c r="A27" s="60">
        <v>2540</v>
      </c>
      <c r="B27" s="51" t="s">
        <v>138</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11.00390625" defaultRowHeight="12.75"/>
  <cols>
    <col min="1" max="1" width="11.00390625" style="57" customWidth="1"/>
    <col min="2" max="2" width="28.25390625" style="51" customWidth="1"/>
    <col min="3" max="4" width="11.00390625" style="53" customWidth="1"/>
    <col min="5" max="5" width="17.00390625" style="53" customWidth="1"/>
    <col min="6" max="6" width="11.75390625" style="53" customWidth="1"/>
    <col min="7" max="7" width="57.125" style="57" customWidth="1"/>
    <col min="8" max="8" width="10.75390625" style="53" customWidth="1"/>
    <col min="9" max="9" width="80.00390625" style="51" customWidth="1"/>
    <col min="10" max="16384" width="10.75390625" style="51" customWidth="1"/>
  </cols>
  <sheetData>
    <row r="1" spans="1:9" ht="15">
      <c r="A1" s="61" t="s">
        <v>139</v>
      </c>
      <c r="B1" s="62" t="s">
        <v>140</v>
      </c>
      <c r="C1" s="50" t="s">
        <v>141</v>
      </c>
      <c r="D1" s="50" t="s">
        <v>142</v>
      </c>
      <c r="E1" s="50" t="s">
        <v>143</v>
      </c>
      <c r="F1" s="50" t="s">
        <v>144</v>
      </c>
      <c r="G1" s="61" t="s">
        <v>145</v>
      </c>
      <c r="H1" s="50" t="s">
        <v>146</v>
      </c>
      <c r="I1" s="61" t="s">
        <v>147</v>
      </c>
    </row>
    <row r="2" spans="1:9" ht="15">
      <c r="A2" s="57">
        <v>1020</v>
      </c>
      <c r="B2" s="51" t="s">
        <v>148</v>
      </c>
      <c r="C2" s="53" t="s">
        <v>149</v>
      </c>
      <c r="D2" s="53" t="s">
        <v>150</v>
      </c>
      <c r="E2" s="53" t="s">
        <v>151</v>
      </c>
      <c r="F2" s="53">
        <v>1</v>
      </c>
      <c r="G2" s="57" t="s">
        <v>152</v>
      </c>
      <c r="H2" s="53">
        <v>1</v>
      </c>
      <c r="I2" s="57" t="s">
        <v>153</v>
      </c>
    </row>
    <row r="3" spans="1:9" ht="15">
      <c r="A3" s="57">
        <v>1045</v>
      </c>
      <c r="B3" s="51" t="s">
        <v>154</v>
      </c>
      <c r="C3" s="53" t="s">
        <v>155</v>
      </c>
      <c r="D3" s="53" t="s">
        <v>156</v>
      </c>
      <c r="E3" s="53" t="s">
        <v>157</v>
      </c>
      <c r="F3" s="53">
        <v>0</v>
      </c>
      <c r="G3" s="57" t="s">
        <v>158</v>
      </c>
      <c r="H3" s="53">
        <v>0</v>
      </c>
      <c r="I3" s="57" t="s">
        <v>159</v>
      </c>
    </row>
    <row r="4" spans="1:9" ht="15">
      <c r="A4" s="57">
        <v>1055</v>
      </c>
      <c r="B4" s="51" t="s">
        <v>160</v>
      </c>
      <c r="C4" s="53" t="s">
        <v>161</v>
      </c>
      <c r="D4" s="53" t="s">
        <v>162</v>
      </c>
      <c r="E4" s="53" t="s">
        <v>157</v>
      </c>
      <c r="F4" s="53">
        <v>0</v>
      </c>
      <c r="G4" s="57" t="s">
        <v>163</v>
      </c>
      <c r="H4" s="53">
        <v>0</v>
      </c>
      <c r="I4" s="57" t="s">
        <v>159</v>
      </c>
    </row>
    <row r="5" spans="1:9" ht="15">
      <c r="A5" s="57">
        <v>1065</v>
      </c>
      <c r="B5" s="51" t="s">
        <v>164</v>
      </c>
      <c r="C5" s="53" t="s">
        <v>165</v>
      </c>
      <c r="D5" s="53" t="s">
        <v>166</v>
      </c>
      <c r="E5" s="53" t="s">
        <v>160</v>
      </c>
      <c r="F5" s="53">
        <v>1</v>
      </c>
      <c r="G5" s="57" t="s">
        <v>163</v>
      </c>
      <c r="H5" s="53">
        <v>0</v>
      </c>
      <c r="I5" s="57" t="s">
        <v>167</v>
      </c>
    </row>
    <row r="6" spans="1:9" ht="15">
      <c r="A6" s="57">
        <v>1080</v>
      </c>
      <c r="B6" s="51" t="s">
        <v>168</v>
      </c>
      <c r="C6" s="53" t="s">
        <v>169</v>
      </c>
      <c r="D6" s="53" t="s">
        <v>170</v>
      </c>
      <c r="E6" s="53" t="s">
        <v>157</v>
      </c>
      <c r="F6" s="53">
        <v>0</v>
      </c>
      <c r="G6" s="57" t="s">
        <v>171</v>
      </c>
      <c r="H6" s="53">
        <v>0</v>
      </c>
      <c r="I6" s="57" t="s">
        <v>159</v>
      </c>
    </row>
    <row r="7" spans="1:9" ht="15">
      <c r="A7" s="57">
        <v>1085</v>
      </c>
      <c r="B7" s="51" t="s">
        <v>168</v>
      </c>
      <c r="C7" s="53" t="s">
        <v>172</v>
      </c>
      <c r="D7" s="53" t="s">
        <v>173</v>
      </c>
      <c r="E7" s="53" t="s">
        <v>157</v>
      </c>
      <c r="F7" s="53">
        <v>0</v>
      </c>
      <c r="G7" s="57" t="s">
        <v>174</v>
      </c>
      <c r="H7" s="53">
        <v>0</v>
      </c>
      <c r="I7" s="57" t="s">
        <v>159</v>
      </c>
    </row>
    <row r="8" spans="1:9" ht="15">
      <c r="A8" s="57">
        <v>1090</v>
      </c>
      <c r="B8" s="51" t="s">
        <v>175</v>
      </c>
      <c r="C8" s="53" t="s">
        <v>176</v>
      </c>
      <c r="D8" s="53" t="s">
        <v>177</v>
      </c>
      <c r="E8" s="53" t="s">
        <v>157</v>
      </c>
      <c r="F8" s="53">
        <v>0</v>
      </c>
      <c r="G8" s="57" t="s">
        <v>174</v>
      </c>
      <c r="H8" s="53">
        <v>0</v>
      </c>
      <c r="I8" s="57" t="s">
        <v>159</v>
      </c>
    </row>
    <row r="9" spans="1:9" ht="15">
      <c r="A9" s="57">
        <v>1095</v>
      </c>
      <c r="B9" s="51" t="s">
        <v>164</v>
      </c>
      <c r="C9" s="53" t="s">
        <v>178</v>
      </c>
      <c r="D9" s="53" t="s">
        <v>177</v>
      </c>
      <c r="E9" s="53" t="s">
        <v>157</v>
      </c>
      <c r="F9" s="53">
        <v>0</v>
      </c>
      <c r="G9" s="57" t="s">
        <v>179</v>
      </c>
      <c r="H9" s="53">
        <v>0</v>
      </c>
      <c r="I9" s="57" t="s">
        <v>159</v>
      </c>
    </row>
    <row r="10" spans="1:9" ht="15">
      <c r="A10" s="57">
        <v>1100</v>
      </c>
      <c r="B10" s="51" t="s">
        <v>160</v>
      </c>
      <c r="C10" s="53" t="s">
        <v>180</v>
      </c>
      <c r="D10" s="53" t="s">
        <v>181</v>
      </c>
      <c r="E10" s="53" t="s">
        <v>157</v>
      </c>
      <c r="F10" s="53">
        <v>0</v>
      </c>
      <c r="G10" s="57" t="s">
        <v>182</v>
      </c>
      <c r="H10" s="53">
        <v>0</v>
      </c>
      <c r="I10" s="57" t="s">
        <v>159</v>
      </c>
    </row>
    <row r="11" spans="1:9" ht="15">
      <c r="A11" s="57">
        <v>1110</v>
      </c>
      <c r="B11" s="51" t="s">
        <v>183</v>
      </c>
      <c r="C11" s="53" t="s">
        <v>184</v>
      </c>
      <c r="D11" s="53" t="s">
        <v>185</v>
      </c>
      <c r="E11" s="53" t="s">
        <v>157</v>
      </c>
      <c r="F11" s="53">
        <v>0</v>
      </c>
      <c r="G11" s="57" t="s">
        <v>186</v>
      </c>
      <c r="H11" s="53">
        <v>0</v>
      </c>
      <c r="I11" s="57" t="s">
        <v>159</v>
      </c>
    </row>
    <row r="12" spans="1:9" ht="15">
      <c r="A12" s="57">
        <v>1115</v>
      </c>
      <c r="B12" s="51" t="s">
        <v>187</v>
      </c>
      <c r="C12" s="53" t="s">
        <v>188</v>
      </c>
      <c r="D12" s="53" t="s">
        <v>189</v>
      </c>
      <c r="E12" s="53" t="s">
        <v>157</v>
      </c>
      <c r="F12" s="53">
        <v>0</v>
      </c>
      <c r="G12" s="57" t="s">
        <v>171</v>
      </c>
      <c r="H12" s="53">
        <v>0</v>
      </c>
      <c r="I12" s="57" t="s">
        <v>159</v>
      </c>
    </row>
    <row r="13" spans="1:9" ht="15">
      <c r="A13" s="57">
        <v>1120</v>
      </c>
      <c r="B13" s="51" t="s">
        <v>160</v>
      </c>
      <c r="C13" s="53" t="s">
        <v>190</v>
      </c>
      <c r="D13" s="63" t="s">
        <v>191</v>
      </c>
      <c r="E13" s="53" t="s">
        <v>157</v>
      </c>
      <c r="F13" s="53">
        <v>0</v>
      </c>
      <c r="G13" s="57" t="s">
        <v>192</v>
      </c>
      <c r="H13" s="53">
        <v>0</v>
      </c>
      <c r="I13" s="57" t="s">
        <v>159</v>
      </c>
    </row>
    <row r="14" spans="1:9" ht="15">
      <c r="A14" s="57">
        <v>1145</v>
      </c>
      <c r="B14" s="51" t="s">
        <v>148</v>
      </c>
      <c r="C14" s="53" t="s">
        <v>193</v>
      </c>
      <c r="D14" s="53" t="s">
        <v>194</v>
      </c>
      <c r="E14" s="53" t="s">
        <v>151</v>
      </c>
      <c r="F14" s="53">
        <v>1</v>
      </c>
      <c r="G14" s="57" t="s">
        <v>195</v>
      </c>
      <c r="H14" s="53">
        <v>1</v>
      </c>
      <c r="I14" s="57" t="s">
        <v>196</v>
      </c>
    </row>
    <row r="15" spans="1:9" ht="15">
      <c r="A15" s="57">
        <v>1160</v>
      </c>
      <c r="B15" s="51" t="s">
        <v>160</v>
      </c>
      <c r="C15" s="53" t="s">
        <v>197</v>
      </c>
      <c r="D15" s="53" t="s">
        <v>198</v>
      </c>
      <c r="E15" s="53" t="s">
        <v>103</v>
      </c>
      <c r="F15" s="53">
        <v>1</v>
      </c>
      <c r="G15" s="57" t="s">
        <v>199</v>
      </c>
      <c r="H15" s="53">
        <v>0</v>
      </c>
      <c r="I15" s="57" t="s">
        <v>200</v>
      </c>
    </row>
    <row r="16" spans="1:9" ht="15">
      <c r="A16" s="57">
        <v>1165</v>
      </c>
      <c r="B16" s="51" t="s">
        <v>160</v>
      </c>
      <c r="C16" s="53" t="s">
        <v>201</v>
      </c>
      <c r="D16" s="53" t="s">
        <v>198</v>
      </c>
      <c r="E16" s="53" t="s">
        <v>103</v>
      </c>
      <c r="F16" s="53">
        <v>1</v>
      </c>
      <c r="G16" s="57" t="s">
        <v>199</v>
      </c>
      <c r="H16" s="53">
        <v>0</v>
      </c>
      <c r="I16" s="57" t="s">
        <v>202</v>
      </c>
    </row>
    <row r="17" spans="1:9" ht="15">
      <c r="A17" s="57">
        <v>1180</v>
      </c>
      <c r="B17" s="51" t="s">
        <v>203</v>
      </c>
      <c r="C17" s="53" t="s">
        <v>204</v>
      </c>
      <c r="D17" s="53" t="s">
        <v>198</v>
      </c>
      <c r="E17" s="53" t="s">
        <v>103</v>
      </c>
      <c r="F17" s="53">
        <v>1</v>
      </c>
      <c r="G17" s="57" t="s">
        <v>205</v>
      </c>
      <c r="H17" s="53">
        <v>1</v>
      </c>
      <c r="I17" s="57" t="s">
        <v>206</v>
      </c>
    </row>
    <row r="18" spans="1:9" ht="15">
      <c r="A18" s="57">
        <v>1185</v>
      </c>
      <c r="B18" s="51" t="s">
        <v>207</v>
      </c>
      <c r="C18" s="53" t="s">
        <v>208</v>
      </c>
      <c r="D18" s="53" t="s">
        <v>198</v>
      </c>
      <c r="E18" s="53" t="s">
        <v>157</v>
      </c>
      <c r="F18" s="53">
        <v>0</v>
      </c>
      <c r="G18" s="57" t="s">
        <v>209</v>
      </c>
      <c r="H18" s="53">
        <v>0</v>
      </c>
      <c r="I18" s="57" t="s">
        <v>159</v>
      </c>
    </row>
    <row r="19" spans="1:9" ht="15">
      <c r="A19" s="57">
        <v>1190</v>
      </c>
      <c r="B19" s="51" t="s">
        <v>160</v>
      </c>
      <c r="C19" s="53" t="s">
        <v>210</v>
      </c>
      <c r="D19" s="53" t="s">
        <v>198</v>
      </c>
      <c r="E19" s="53" t="s">
        <v>103</v>
      </c>
      <c r="F19" s="53">
        <v>1</v>
      </c>
      <c r="G19" s="57" t="s">
        <v>211</v>
      </c>
      <c r="H19" s="53">
        <v>0</v>
      </c>
      <c r="I19" s="57" t="s">
        <v>211</v>
      </c>
    </row>
    <row r="20" spans="1:9" ht="15">
      <c r="A20" s="57">
        <v>1195</v>
      </c>
      <c r="B20" s="51" t="s">
        <v>203</v>
      </c>
      <c r="C20" s="53" t="s">
        <v>212</v>
      </c>
      <c r="D20" s="53" t="s">
        <v>213</v>
      </c>
      <c r="E20" s="53" t="s">
        <v>157</v>
      </c>
      <c r="F20" s="53">
        <v>0</v>
      </c>
      <c r="G20" s="57" t="s">
        <v>214</v>
      </c>
      <c r="H20" s="53">
        <v>0</v>
      </c>
      <c r="I20" s="57" t="s">
        <v>159</v>
      </c>
    </row>
    <row r="21" spans="1:9" ht="15">
      <c r="A21" s="57">
        <v>1215</v>
      </c>
      <c r="B21" s="51" t="s">
        <v>215</v>
      </c>
      <c r="C21" s="53" t="s">
        <v>216</v>
      </c>
      <c r="D21" s="53" t="s">
        <v>217</v>
      </c>
      <c r="E21" s="53" t="s">
        <v>101</v>
      </c>
      <c r="F21" s="53">
        <v>1</v>
      </c>
      <c r="G21" s="57" t="s">
        <v>218</v>
      </c>
      <c r="H21" s="53">
        <v>0</v>
      </c>
      <c r="I21" s="57" t="s">
        <v>219</v>
      </c>
    </row>
    <row r="22" spans="1:9" ht="15">
      <c r="A22" s="57">
        <v>1225</v>
      </c>
      <c r="B22" s="51" t="s">
        <v>160</v>
      </c>
      <c r="C22" s="53" t="s">
        <v>220</v>
      </c>
      <c r="D22" s="53" t="s">
        <v>221</v>
      </c>
      <c r="E22" s="53" t="s">
        <v>157</v>
      </c>
      <c r="F22" s="53">
        <v>0</v>
      </c>
      <c r="G22" s="57" t="s">
        <v>222</v>
      </c>
      <c r="H22" s="53">
        <v>0</v>
      </c>
      <c r="I22" s="57" t="s">
        <v>159</v>
      </c>
    </row>
    <row r="23" spans="1:9" ht="15">
      <c r="A23" s="57">
        <v>1230</v>
      </c>
      <c r="B23" s="51" t="s">
        <v>175</v>
      </c>
      <c r="C23" s="53" t="s">
        <v>223</v>
      </c>
      <c r="D23" s="53" t="s">
        <v>224</v>
      </c>
      <c r="E23" s="53" t="s">
        <v>157</v>
      </c>
      <c r="F23" s="53">
        <v>0</v>
      </c>
      <c r="G23" s="57" t="s">
        <v>174</v>
      </c>
      <c r="H23" s="53">
        <v>0</v>
      </c>
      <c r="I23" s="57" t="s">
        <v>159</v>
      </c>
    </row>
    <row r="24" spans="1:9" ht="15">
      <c r="A24" s="57">
        <v>1245</v>
      </c>
      <c r="B24" s="51" t="s">
        <v>148</v>
      </c>
      <c r="C24" s="53" t="s">
        <v>225</v>
      </c>
      <c r="D24" s="53" t="s">
        <v>226</v>
      </c>
      <c r="E24" s="53" t="s">
        <v>157</v>
      </c>
      <c r="F24" s="53">
        <v>0</v>
      </c>
      <c r="G24" s="57" t="s">
        <v>227</v>
      </c>
      <c r="H24" s="53">
        <v>0</v>
      </c>
      <c r="I24" s="57" t="s">
        <v>159</v>
      </c>
    </row>
    <row r="25" spans="1:9" ht="15">
      <c r="A25" s="57">
        <v>1265</v>
      </c>
      <c r="B25" s="51" t="s">
        <v>228</v>
      </c>
      <c r="C25" s="53" t="s">
        <v>229</v>
      </c>
      <c r="D25" s="53" t="s">
        <v>230</v>
      </c>
      <c r="E25" s="53" t="s">
        <v>101</v>
      </c>
      <c r="F25" s="53">
        <v>1</v>
      </c>
      <c r="G25" s="57" t="s">
        <v>231</v>
      </c>
      <c r="H25" s="53">
        <v>0</v>
      </c>
      <c r="I25" s="57" t="s">
        <v>232</v>
      </c>
    </row>
    <row r="26" spans="1:9" ht="15">
      <c r="A26" s="57">
        <v>1270</v>
      </c>
      <c r="B26" s="51" t="s">
        <v>207</v>
      </c>
      <c r="C26" s="53" t="s">
        <v>233</v>
      </c>
      <c r="D26" s="53" t="s">
        <v>234</v>
      </c>
      <c r="E26" s="53" t="s">
        <v>235</v>
      </c>
      <c r="F26" s="53">
        <v>1</v>
      </c>
      <c r="G26" s="57" t="s">
        <v>218</v>
      </c>
      <c r="H26" s="53">
        <v>0</v>
      </c>
      <c r="I26" s="57" t="s">
        <v>236</v>
      </c>
    </row>
    <row r="27" spans="1:9" ht="15">
      <c r="A27" s="57">
        <v>1295</v>
      </c>
      <c r="B27" s="51" t="s">
        <v>237</v>
      </c>
      <c r="C27" s="53" t="s">
        <v>238</v>
      </c>
      <c r="D27" s="53" t="s">
        <v>239</v>
      </c>
      <c r="E27" s="53" t="s">
        <v>157</v>
      </c>
      <c r="F27" s="53">
        <v>0</v>
      </c>
      <c r="G27" s="57" t="s">
        <v>240</v>
      </c>
      <c r="H27" s="53">
        <v>0</v>
      </c>
      <c r="I27" s="57" t="s">
        <v>159</v>
      </c>
    </row>
    <row r="28" spans="1:9" ht="15">
      <c r="A28" s="57">
        <v>1300</v>
      </c>
      <c r="B28" s="51" t="s">
        <v>160</v>
      </c>
      <c r="C28" s="53" t="s">
        <v>241</v>
      </c>
      <c r="D28" s="53" t="s">
        <v>239</v>
      </c>
      <c r="E28" s="53" t="s">
        <v>157</v>
      </c>
      <c r="F28" s="53">
        <v>0</v>
      </c>
      <c r="G28" s="57" t="s">
        <v>240</v>
      </c>
      <c r="H28" s="53">
        <v>0</v>
      </c>
      <c r="I28" s="57" t="s">
        <v>159</v>
      </c>
    </row>
    <row r="29" spans="1:9" ht="15">
      <c r="A29" s="57">
        <v>1310</v>
      </c>
      <c r="B29" s="51" t="s">
        <v>242</v>
      </c>
      <c r="C29" s="53" t="s">
        <v>243</v>
      </c>
      <c r="D29" s="53" t="s">
        <v>244</v>
      </c>
      <c r="E29" s="53" t="s">
        <v>151</v>
      </c>
      <c r="F29" s="53">
        <v>1</v>
      </c>
      <c r="G29" s="57" t="s">
        <v>245</v>
      </c>
      <c r="H29" s="53">
        <v>1</v>
      </c>
      <c r="I29" s="57" t="s">
        <v>246</v>
      </c>
    </row>
    <row r="30" spans="1:9" ht="15">
      <c r="A30" s="57">
        <v>1315</v>
      </c>
      <c r="B30" s="51" t="s">
        <v>247</v>
      </c>
      <c r="C30" s="53" t="s">
        <v>248</v>
      </c>
      <c r="D30" s="53" t="s">
        <v>244</v>
      </c>
      <c r="E30" s="53" t="s">
        <v>151</v>
      </c>
      <c r="F30" s="53">
        <v>1</v>
      </c>
      <c r="G30" s="57" t="s">
        <v>249</v>
      </c>
      <c r="H30" s="53">
        <v>0</v>
      </c>
      <c r="I30" s="57" t="s">
        <v>250</v>
      </c>
    </row>
    <row r="31" spans="1:9" ht="15">
      <c r="A31" s="57">
        <v>1325</v>
      </c>
      <c r="B31" s="51" t="s">
        <v>168</v>
      </c>
      <c r="C31" s="53" t="s">
        <v>213</v>
      </c>
      <c r="D31" s="53" t="s">
        <v>251</v>
      </c>
      <c r="E31" s="53" t="s">
        <v>157</v>
      </c>
      <c r="F31" s="53">
        <v>0</v>
      </c>
      <c r="G31" s="57" t="s">
        <v>252</v>
      </c>
      <c r="H31" s="53">
        <v>0</v>
      </c>
      <c r="I31" s="57" t="s">
        <v>159</v>
      </c>
    </row>
    <row r="32" spans="1:9" ht="15">
      <c r="A32" s="57">
        <v>1335</v>
      </c>
      <c r="B32" s="51" t="s">
        <v>253</v>
      </c>
      <c r="C32" s="53" t="s">
        <v>254</v>
      </c>
      <c r="D32" s="64" t="s">
        <v>255</v>
      </c>
      <c r="E32" s="64" t="s">
        <v>103</v>
      </c>
      <c r="F32" s="53">
        <v>1</v>
      </c>
      <c r="G32" s="57" t="s">
        <v>245</v>
      </c>
      <c r="H32" s="53">
        <v>1</v>
      </c>
      <c r="I32" s="57" t="s">
        <v>256</v>
      </c>
    </row>
    <row r="33" spans="1:9" ht="15">
      <c r="A33" s="57">
        <v>1340</v>
      </c>
      <c r="B33" s="51" t="s">
        <v>247</v>
      </c>
      <c r="C33" s="53" t="s">
        <v>257</v>
      </c>
      <c r="D33" s="53" t="s">
        <v>258</v>
      </c>
      <c r="E33" s="53" t="s">
        <v>259</v>
      </c>
      <c r="F33" s="53">
        <v>1</v>
      </c>
      <c r="G33" s="57" t="s">
        <v>218</v>
      </c>
      <c r="H33" s="53">
        <v>0</v>
      </c>
      <c r="I33" s="57" t="s">
        <v>260</v>
      </c>
    </row>
    <row r="34" spans="1:9" ht="15">
      <c r="A34" s="57">
        <v>1350</v>
      </c>
      <c r="B34" s="51" t="s">
        <v>261</v>
      </c>
      <c r="C34" s="53" t="s">
        <v>262</v>
      </c>
      <c r="D34" s="64" t="s">
        <v>263</v>
      </c>
      <c r="E34" s="64" t="s">
        <v>264</v>
      </c>
      <c r="F34" s="53">
        <v>1</v>
      </c>
      <c r="G34" s="57" t="s">
        <v>265</v>
      </c>
      <c r="H34" s="53">
        <v>1</v>
      </c>
      <c r="I34" s="57" t="s">
        <v>266</v>
      </c>
    </row>
    <row r="35" spans="1:9" ht="15">
      <c r="A35" s="57">
        <v>1360</v>
      </c>
      <c r="B35" s="51" t="s">
        <v>267</v>
      </c>
      <c r="C35" s="53" t="s">
        <v>268</v>
      </c>
      <c r="D35" s="53" t="s">
        <v>269</v>
      </c>
      <c r="E35" s="53" t="s">
        <v>157</v>
      </c>
      <c r="F35" s="53">
        <v>0</v>
      </c>
      <c r="G35" s="57" t="s">
        <v>270</v>
      </c>
      <c r="H35" s="53">
        <v>0</v>
      </c>
      <c r="I35" s="57" t="s">
        <v>159</v>
      </c>
    </row>
    <row r="36" spans="1:9" ht="15">
      <c r="A36" s="57">
        <v>1365</v>
      </c>
      <c r="B36" s="51" t="s">
        <v>261</v>
      </c>
      <c r="C36" s="53" t="s">
        <v>271</v>
      </c>
      <c r="D36" s="53" t="s">
        <v>272</v>
      </c>
      <c r="E36" s="53" t="s">
        <v>99</v>
      </c>
      <c r="F36" s="53">
        <v>1</v>
      </c>
      <c r="G36" s="57" t="s">
        <v>270</v>
      </c>
      <c r="H36" s="53">
        <v>0</v>
      </c>
      <c r="I36" s="57" t="s">
        <v>273</v>
      </c>
    </row>
    <row r="37" spans="1:9" ht="15">
      <c r="A37" s="57">
        <v>1370</v>
      </c>
      <c r="B37" s="51" t="s">
        <v>242</v>
      </c>
      <c r="C37" s="53" t="s">
        <v>258</v>
      </c>
      <c r="D37" s="53" t="s">
        <v>274</v>
      </c>
      <c r="E37" s="53" t="s">
        <v>264</v>
      </c>
      <c r="F37" s="53">
        <v>1</v>
      </c>
      <c r="G37" s="57" t="s">
        <v>218</v>
      </c>
      <c r="H37" s="53">
        <v>0</v>
      </c>
      <c r="I37" s="57" t="s">
        <v>275</v>
      </c>
    </row>
    <row r="38" spans="1:9" ht="15">
      <c r="A38" s="57">
        <v>1375</v>
      </c>
      <c r="B38" s="51" t="s">
        <v>267</v>
      </c>
      <c r="C38" s="53" t="s">
        <v>276</v>
      </c>
      <c r="D38" s="53" t="s">
        <v>269</v>
      </c>
      <c r="E38" s="53" t="s">
        <v>157</v>
      </c>
      <c r="F38" s="53">
        <v>0</v>
      </c>
      <c r="G38" s="57" t="s">
        <v>252</v>
      </c>
      <c r="H38" s="53">
        <v>0</v>
      </c>
      <c r="I38" s="57" t="s">
        <v>159</v>
      </c>
    </row>
    <row r="39" spans="1:9" ht="15">
      <c r="A39" s="57">
        <v>1380</v>
      </c>
      <c r="B39" s="51" t="s">
        <v>215</v>
      </c>
      <c r="C39" s="53" t="s">
        <v>277</v>
      </c>
      <c r="D39" s="63" t="s">
        <v>278</v>
      </c>
      <c r="E39" s="63" t="s">
        <v>279</v>
      </c>
      <c r="F39" s="65">
        <v>1</v>
      </c>
      <c r="G39" s="57" t="s">
        <v>280</v>
      </c>
      <c r="H39" s="53">
        <v>1</v>
      </c>
      <c r="I39" s="57" t="s">
        <v>281</v>
      </c>
    </row>
    <row r="40" spans="1:9" ht="15">
      <c r="A40" s="57">
        <v>1410</v>
      </c>
      <c r="B40" s="51" t="s">
        <v>282</v>
      </c>
      <c r="C40" s="63" t="s">
        <v>283</v>
      </c>
      <c r="D40" s="64" t="s">
        <v>263</v>
      </c>
      <c r="E40" s="64" t="s">
        <v>157</v>
      </c>
      <c r="F40" s="65">
        <v>0</v>
      </c>
      <c r="G40" s="57" t="s">
        <v>284</v>
      </c>
      <c r="H40" s="53">
        <v>0</v>
      </c>
      <c r="I40" s="57" t="s">
        <v>159</v>
      </c>
    </row>
    <row r="41" spans="1:9" ht="15">
      <c r="A41" s="57">
        <v>1415</v>
      </c>
      <c r="B41" s="51" t="s">
        <v>285</v>
      </c>
      <c r="C41" s="64" t="s">
        <v>286</v>
      </c>
      <c r="D41" s="63" t="s">
        <v>287</v>
      </c>
      <c r="E41" s="63" t="s">
        <v>151</v>
      </c>
      <c r="F41" s="63">
        <v>1</v>
      </c>
      <c r="G41" s="57" t="s">
        <v>288</v>
      </c>
      <c r="H41" s="53">
        <v>0</v>
      </c>
      <c r="I41" s="57" t="s">
        <v>289</v>
      </c>
    </row>
    <row r="42" spans="1:9" ht="15">
      <c r="A42" s="57">
        <v>1420</v>
      </c>
      <c r="B42" s="51" t="s">
        <v>290</v>
      </c>
      <c r="C42" s="63" t="s">
        <v>291</v>
      </c>
      <c r="D42" s="63" t="s">
        <v>292</v>
      </c>
      <c r="E42" s="63" t="s">
        <v>151</v>
      </c>
      <c r="F42" s="63">
        <v>1</v>
      </c>
      <c r="G42" s="57" t="s">
        <v>218</v>
      </c>
      <c r="H42" s="53">
        <v>0</v>
      </c>
      <c r="I42" s="57" t="s">
        <v>293</v>
      </c>
    </row>
    <row r="43" spans="1:9" ht="15">
      <c r="A43" s="57">
        <v>1435</v>
      </c>
      <c r="B43" s="51" t="s">
        <v>168</v>
      </c>
      <c r="C43" s="63" t="s">
        <v>294</v>
      </c>
      <c r="D43" s="63" t="s">
        <v>295</v>
      </c>
      <c r="E43" s="63" t="s">
        <v>151</v>
      </c>
      <c r="F43" s="63">
        <v>1</v>
      </c>
      <c r="G43" s="57" t="s">
        <v>218</v>
      </c>
      <c r="H43" s="53">
        <v>0</v>
      </c>
      <c r="I43" s="57" t="s">
        <v>296</v>
      </c>
    </row>
    <row r="44" spans="1:9" ht="15">
      <c r="A44" s="57">
        <v>1440</v>
      </c>
      <c r="B44" s="51" t="s">
        <v>242</v>
      </c>
      <c r="C44" s="63" t="s">
        <v>297</v>
      </c>
      <c r="D44" s="63" t="s">
        <v>298</v>
      </c>
      <c r="E44" s="63" t="s">
        <v>151</v>
      </c>
      <c r="F44" s="63">
        <v>1</v>
      </c>
      <c r="G44" s="57" t="s">
        <v>265</v>
      </c>
      <c r="H44" s="53">
        <v>1</v>
      </c>
      <c r="I44" s="57" t="s">
        <v>246</v>
      </c>
    </row>
    <row r="45" spans="1:9" ht="15">
      <c r="A45" s="57">
        <v>1445</v>
      </c>
      <c r="B45" s="51" t="s">
        <v>160</v>
      </c>
      <c r="C45" s="63" t="s">
        <v>299</v>
      </c>
      <c r="D45" s="63" t="s">
        <v>300</v>
      </c>
      <c r="E45" s="63" t="s">
        <v>157</v>
      </c>
      <c r="F45" s="63">
        <v>0</v>
      </c>
      <c r="G45" s="57" t="s">
        <v>270</v>
      </c>
      <c r="H45" s="53">
        <v>0</v>
      </c>
      <c r="I45" s="57" t="s">
        <v>159</v>
      </c>
    </row>
    <row r="46" spans="1:9" ht="15">
      <c r="A46" s="57">
        <v>1455</v>
      </c>
      <c r="B46" s="51" t="s">
        <v>301</v>
      </c>
      <c r="C46" s="63" t="s">
        <v>302</v>
      </c>
      <c r="D46" s="63" t="s">
        <v>303</v>
      </c>
      <c r="E46" s="63" t="s">
        <v>157</v>
      </c>
      <c r="F46" s="63">
        <v>0</v>
      </c>
      <c r="G46" s="57" t="s">
        <v>304</v>
      </c>
      <c r="H46" s="53">
        <v>0</v>
      </c>
      <c r="I46" s="57" t="s">
        <v>159</v>
      </c>
    </row>
    <row r="47" spans="1:9" ht="15">
      <c r="A47" s="57">
        <v>1460</v>
      </c>
      <c r="B47" s="51" t="s">
        <v>305</v>
      </c>
      <c r="C47" s="63" t="s">
        <v>306</v>
      </c>
      <c r="D47" s="63" t="s">
        <v>307</v>
      </c>
      <c r="E47" s="63" t="s">
        <v>157</v>
      </c>
      <c r="F47" s="63">
        <v>0</v>
      </c>
      <c r="G47" s="57" t="s">
        <v>308</v>
      </c>
      <c r="H47" s="53">
        <v>0</v>
      </c>
      <c r="I47" s="57" t="s">
        <v>159</v>
      </c>
    </row>
    <row r="48" spans="1:9" ht="15">
      <c r="A48" s="57">
        <v>1465</v>
      </c>
      <c r="B48" s="51" t="s">
        <v>309</v>
      </c>
      <c r="C48" s="63" t="s">
        <v>303</v>
      </c>
      <c r="D48" s="63" t="s">
        <v>310</v>
      </c>
      <c r="E48" s="63" t="s">
        <v>157</v>
      </c>
      <c r="F48" s="63">
        <v>0</v>
      </c>
      <c r="G48" s="57" t="s">
        <v>311</v>
      </c>
      <c r="H48" s="53">
        <v>0</v>
      </c>
      <c r="I48" s="57" t="s">
        <v>159</v>
      </c>
    </row>
    <row r="49" spans="1:9" ht="15">
      <c r="A49" s="57">
        <v>1485</v>
      </c>
      <c r="B49" s="51" t="s">
        <v>160</v>
      </c>
      <c r="C49" s="63" t="s">
        <v>312</v>
      </c>
      <c r="D49" s="63" t="s">
        <v>292</v>
      </c>
      <c r="E49" s="63" t="s">
        <v>151</v>
      </c>
      <c r="F49" s="63">
        <v>1</v>
      </c>
      <c r="G49" s="57" t="s">
        <v>313</v>
      </c>
      <c r="H49" s="53">
        <v>0</v>
      </c>
      <c r="I49" s="57" t="s">
        <v>314</v>
      </c>
    </row>
    <row r="50" spans="1:9" ht="15">
      <c r="A50" s="57">
        <v>2015</v>
      </c>
      <c r="B50" s="51" t="s">
        <v>315</v>
      </c>
      <c r="C50" s="63" t="s">
        <v>316</v>
      </c>
      <c r="D50" s="63" t="s">
        <v>292</v>
      </c>
      <c r="E50" s="63" t="s">
        <v>317</v>
      </c>
      <c r="F50" s="63">
        <v>1</v>
      </c>
      <c r="G50" s="57" t="s">
        <v>318</v>
      </c>
      <c r="H50" s="53">
        <v>0</v>
      </c>
      <c r="I50" s="57" t="s">
        <v>318</v>
      </c>
    </row>
    <row r="51" spans="1:9" ht="15">
      <c r="A51" s="57">
        <v>2025</v>
      </c>
      <c r="B51" s="51" t="s">
        <v>319</v>
      </c>
      <c r="C51" s="63" t="s">
        <v>300</v>
      </c>
      <c r="D51" s="63" t="s">
        <v>292</v>
      </c>
      <c r="E51" s="63" t="s">
        <v>317</v>
      </c>
      <c r="F51" s="63">
        <v>1</v>
      </c>
      <c r="G51" s="57" t="s">
        <v>320</v>
      </c>
      <c r="H51" s="53">
        <v>1</v>
      </c>
      <c r="I51" s="57" t="s">
        <v>321</v>
      </c>
    </row>
    <row r="52" spans="1:9" ht="15">
      <c r="A52" s="57">
        <v>2030</v>
      </c>
      <c r="B52" s="51" t="s">
        <v>253</v>
      </c>
      <c r="C52" s="63" t="s">
        <v>322</v>
      </c>
      <c r="D52" s="63" t="s">
        <v>323</v>
      </c>
      <c r="E52" s="63" t="s">
        <v>157</v>
      </c>
      <c r="F52" s="63">
        <v>0</v>
      </c>
      <c r="G52" s="57" t="s">
        <v>324</v>
      </c>
      <c r="H52" s="53">
        <v>0</v>
      </c>
      <c r="I52" s="57" t="s">
        <v>159</v>
      </c>
    </row>
    <row r="53" spans="1:9" ht="15">
      <c r="A53" s="57">
        <v>2035</v>
      </c>
      <c r="B53" s="51" t="s">
        <v>309</v>
      </c>
      <c r="C53" s="63" t="s">
        <v>310</v>
      </c>
      <c r="D53" s="63" t="s">
        <v>307</v>
      </c>
      <c r="E53" s="63" t="s">
        <v>157</v>
      </c>
      <c r="F53" s="63">
        <v>0</v>
      </c>
      <c r="G53" s="57" t="s">
        <v>304</v>
      </c>
      <c r="H53" s="53">
        <v>0</v>
      </c>
      <c r="I53" s="57" t="s">
        <v>159</v>
      </c>
    </row>
    <row r="54" spans="1:9" ht="15">
      <c r="A54" s="57">
        <v>2040</v>
      </c>
      <c r="B54" s="51" t="s">
        <v>319</v>
      </c>
      <c r="C54" s="63" t="s">
        <v>325</v>
      </c>
      <c r="D54" s="63" t="s">
        <v>292</v>
      </c>
      <c r="E54" s="63" t="s">
        <v>101</v>
      </c>
      <c r="F54" s="63">
        <v>1</v>
      </c>
      <c r="G54" s="57" t="s">
        <v>326</v>
      </c>
      <c r="H54" s="53">
        <v>0</v>
      </c>
      <c r="I54" s="57" t="s">
        <v>327</v>
      </c>
    </row>
    <row r="55" spans="1:9" ht="15">
      <c r="A55" s="57">
        <v>2095</v>
      </c>
      <c r="B55" s="51" t="s">
        <v>328</v>
      </c>
      <c r="C55" s="63" t="s">
        <v>287</v>
      </c>
      <c r="D55" s="63" t="s">
        <v>329</v>
      </c>
      <c r="E55" s="63" t="s">
        <v>157</v>
      </c>
      <c r="F55" s="63">
        <v>0</v>
      </c>
      <c r="G55" s="57" t="s">
        <v>330</v>
      </c>
      <c r="H55" s="53">
        <v>0</v>
      </c>
      <c r="I55" s="57" t="s">
        <v>159</v>
      </c>
    </row>
    <row r="56" spans="1:9" ht="15">
      <c r="A56" s="57">
        <v>2130</v>
      </c>
      <c r="B56" s="51" t="s">
        <v>331</v>
      </c>
      <c r="C56" s="63" t="s">
        <v>332</v>
      </c>
      <c r="D56" s="63" t="s">
        <v>333</v>
      </c>
      <c r="E56" s="63" t="s">
        <v>157</v>
      </c>
      <c r="F56" s="63">
        <v>0</v>
      </c>
      <c r="G56" s="57" t="s">
        <v>334</v>
      </c>
      <c r="H56" s="53">
        <v>0</v>
      </c>
      <c r="I56" s="57" t="s">
        <v>159</v>
      </c>
    </row>
    <row r="57" spans="1:9" ht="15">
      <c r="A57" s="57">
        <v>2150</v>
      </c>
      <c r="B57" s="51" t="s">
        <v>242</v>
      </c>
      <c r="C57" s="64" t="s">
        <v>335</v>
      </c>
      <c r="D57" s="64" t="s">
        <v>336</v>
      </c>
      <c r="E57" s="63" t="s">
        <v>337</v>
      </c>
      <c r="F57" s="63">
        <v>1</v>
      </c>
      <c r="G57" s="57" t="s">
        <v>218</v>
      </c>
      <c r="H57" s="53">
        <v>0</v>
      </c>
      <c r="I57" s="57" t="s">
        <v>338</v>
      </c>
    </row>
    <row r="58" spans="1:9" ht="15">
      <c r="A58" s="57">
        <v>2300</v>
      </c>
      <c r="B58" s="51" t="s">
        <v>215</v>
      </c>
      <c r="C58" s="63" t="s">
        <v>339</v>
      </c>
      <c r="D58" s="63" t="s">
        <v>340</v>
      </c>
      <c r="E58" s="63" t="s">
        <v>151</v>
      </c>
      <c r="F58" s="63">
        <v>1</v>
      </c>
      <c r="G58" s="57" t="s">
        <v>341</v>
      </c>
      <c r="H58" s="53">
        <v>0</v>
      </c>
      <c r="I58" s="57" t="s">
        <v>342</v>
      </c>
    </row>
    <row r="59" spans="1:9" ht="15">
      <c r="A59" s="57">
        <v>2305</v>
      </c>
      <c r="B59" s="51" t="s">
        <v>305</v>
      </c>
      <c r="C59" s="63" t="s">
        <v>343</v>
      </c>
      <c r="D59" s="63" t="s">
        <v>344</v>
      </c>
      <c r="E59" s="63" t="s">
        <v>151</v>
      </c>
      <c r="F59" s="63">
        <v>1</v>
      </c>
      <c r="G59" s="57" t="s">
        <v>341</v>
      </c>
      <c r="H59" s="53">
        <v>0</v>
      </c>
      <c r="I59" s="57" t="s">
        <v>342</v>
      </c>
    </row>
    <row r="60" spans="1:9" ht="15">
      <c r="A60" s="57">
        <v>2350</v>
      </c>
      <c r="B60" s="51" t="s">
        <v>290</v>
      </c>
      <c r="C60" s="63" t="s">
        <v>345</v>
      </c>
      <c r="D60" s="63" t="s">
        <v>346</v>
      </c>
      <c r="E60" s="63" t="s">
        <v>100</v>
      </c>
      <c r="F60" s="63">
        <v>1</v>
      </c>
      <c r="G60" s="57" t="s">
        <v>347</v>
      </c>
      <c r="H60" s="53">
        <v>0</v>
      </c>
      <c r="I60" s="57" t="s">
        <v>348</v>
      </c>
    </row>
    <row r="61" spans="1:9" ht="15">
      <c r="A61" s="57">
        <v>2355</v>
      </c>
      <c r="B61" s="51" t="s">
        <v>349</v>
      </c>
      <c r="C61" s="63" t="s">
        <v>350</v>
      </c>
      <c r="D61" s="63" t="s">
        <v>346</v>
      </c>
      <c r="E61" s="63" t="s">
        <v>100</v>
      </c>
      <c r="F61" s="63">
        <v>1</v>
      </c>
      <c r="G61" s="57" t="s">
        <v>351</v>
      </c>
      <c r="H61" s="53">
        <v>0</v>
      </c>
      <c r="I61" s="57" t="s">
        <v>348</v>
      </c>
    </row>
    <row r="62" spans="1:9" ht="15">
      <c r="A62" s="57">
        <v>2360</v>
      </c>
      <c r="B62" s="51" t="s">
        <v>215</v>
      </c>
      <c r="C62" s="63" t="s">
        <v>352</v>
      </c>
      <c r="D62" s="63" t="s">
        <v>340</v>
      </c>
      <c r="E62" s="63" t="s">
        <v>100</v>
      </c>
      <c r="F62" s="63">
        <v>1</v>
      </c>
      <c r="G62" s="57" t="s">
        <v>265</v>
      </c>
      <c r="H62" s="53">
        <v>1</v>
      </c>
      <c r="I62" s="57" t="s">
        <v>353</v>
      </c>
    </row>
    <row r="63" spans="1:9" ht="15">
      <c r="A63" s="57">
        <v>2395</v>
      </c>
      <c r="B63" s="51" t="s">
        <v>354</v>
      </c>
      <c r="C63" s="63" t="s">
        <v>355</v>
      </c>
      <c r="D63" s="63" t="s">
        <v>356</v>
      </c>
      <c r="E63" s="63" t="s">
        <v>103</v>
      </c>
      <c r="F63" s="63">
        <v>1</v>
      </c>
      <c r="G63" s="57" t="s">
        <v>265</v>
      </c>
      <c r="H63" s="53">
        <v>0</v>
      </c>
      <c r="I63" s="57" t="s">
        <v>357</v>
      </c>
    </row>
    <row r="64" spans="1:9" ht="15">
      <c r="A64" s="57">
        <v>2420</v>
      </c>
      <c r="B64" s="51" t="s">
        <v>154</v>
      </c>
      <c r="C64" s="63" t="s">
        <v>358</v>
      </c>
      <c r="D64" s="63" t="s">
        <v>359</v>
      </c>
      <c r="E64" s="63" t="s">
        <v>151</v>
      </c>
      <c r="F64" s="63">
        <v>1</v>
      </c>
      <c r="G64" s="57" t="s">
        <v>360</v>
      </c>
      <c r="H64" s="53">
        <v>0</v>
      </c>
      <c r="I64" s="57" t="s">
        <v>361</v>
      </c>
    </row>
    <row r="65" spans="1:9" ht="15">
      <c r="A65" s="57">
        <v>2430</v>
      </c>
      <c r="B65" s="51" t="s">
        <v>362</v>
      </c>
      <c r="C65" s="63" t="s">
        <v>363</v>
      </c>
      <c r="D65" s="63" t="s">
        <v>340</v>
      </c>
      <c r="E65" s="63" t="s">
        <v>157</v>
      </c>
      <c r="F65" s="63">
        <v>0</v>
      </c>
      <c r="G65" s="57" t="s">
        <v>364</v>
      </c>
      <c r="H65" s="53">
        <v>0</v>
      </c>
      <c r="I65" s="57" t="s">
        <v>159</v>
      </c>
    </row>
    <row r="66" spans="1:9" ht="15">
      <c r="A66" s="57">
        <v>2445</v>
      </c>
      <c r="B66" s="51" t="s">
        <v>365</v>
      </c>
      <c r="C66" s="63" t="s">
        <v>366</v>
      </c>
      <c r="D66" s="63" t="s">
        <v>367</v>
      </c>
      <c r="E66" s="63" t="s">
        <v>151</v>
      </c>
      <c r="F66" s="63">
        <v>1</v>
      </c>
      <c r="G66" s="57" t="s">
        <v>265</v>
      </c>
      <c r="H66" s="53">
        <v>1</v>
      </c>
      <c r="I66" s="57" t="s">
        <v>368</v>
      </c>
    </row>
    <row r="67" spans="1:9" ht="15">
      <c r="A67" s="57">
        <v>2470</v>
      </c>
      <c r="B67" s="51" t="s">
        <v>242</v>
      </c>
      <c r="C67" s="63" t="s">
        <v>356</v>
      </c>
      <c r="D67" s="63" t="s">
        <v>344</v>
      </c>
      <c r="E67" s="63" t="s">
        <v>151</v>
      </c>
      <c r="F67" s="63">
        <v>1</v>
      </c>
      <c r="G67" s="57" t="s">
        <v>341</v>
      </c>
      <c r="H67" s="53">
        <v>0</v>
      </c>
      <c r="I67" s="57" t="s">
        <v>369</v>
      </c>
    </row>
    <row r="68" spans="1:9" ht="15">
      <c r="A68" s="60">
        <v>2490</v>
      </c>
      <c r="B68" s="51" t="s">
        <v>160</v>
      </c>
      <c r="C68" s="63" t="s">
        <v>370</v>
      </c>
      <c r="D68" s="63" t="s">
        <v>371</v>
      </c>
      <c r="E68" s="63" t="s">
        <v>151</v>
      </c>
      <c r="F68" s="63">
        <v>1</v>
      </c>
      <c r="G68" s="57" t="s">
        <v>372</v>
      </c>
      <c r="H68" s="53">
        <v>0</v>
      </c>
      <c r="I68" s="57" t="s">
        <v>373</v>
      </c>
    </row>
    <row r="69" spans="1:9" ht="15">
      <c r="A69" s="60">
        <v>2515</v>
      </c>
      <c r="B69" s="51" t="s">
        <v>354</v>
      </c>
      <c r="C69" s="63" t="s">
        <v>374</v>
      </c>
      <c r="D69" s="63" t="s">
        <v>375</v>
      </c>
      <c r="E69" s="63" t="s">
        <v>151</v>
      </c>
      <c r="F69" s="63">
        <v>1</v>
      </c>
      <c r="G69" s="57" t="s">
        <v>376</v>
      </c>
      <c r="H69" s="53">
        <v>1</v>
      </c>
      <c r="I69" s="57" t="s">
        <v>377</v>
      </c>
    </row>
    <row r="70" spans="1:9" ht="15">
      <c r="A70" s="60">
        <v>2525</v>
      </c>
      <c r="B70" s="51" t="s">
        <v>378</v>
      </c>
      <c r="C70" s="63" t="s">
        <v>379</v>
      </c>
      <c r="D70" s="63" t="s">
        <v>380</v>
      </c>
      <c r="E70" s="63" t="s">
        <v>337</v>
      </c>
      <c r="F70" s="63">
        <v>1</v>
      </c>
      <c r="G70" s="57" t="s">
        <v>218</v>
      </c>
      <c r="H70" s="53">
        <v>0</v>
      </c>
      <c r="I70" s="57" t="s">
        <v>381</v>
      </c>
    </row>
    <row r="71" spans="1:9" ht="15">
      <c r="A71" s="60">
        <v>2535</v>
      </c>
      <c r="B71" s="51" t="s">
        <v>187</v>
      </c>
      <c r="C71" s="63" t="s">
        <v>382</v>
      </c>
      <c r="D71" s="63" t="s">
        <v>383</v>
      </c>
      <c r="E71" s="63" t="s">
        <v>100</v>
      </c>
      <c r="F71" s="63">
        <v>1</v>
      </c>
      <c r="G71" s="57" t="s">
        <v>384</v>
      </c>
      <c r="H71" s="53">
        <v>1</v>
      </c>
      <c r="I71" s="57" t="s">
        <v>385</v>
      </c>
    </row>
    <row r="72" spans="1:9" ht="15">
      <c r="A72" s="60">
        <v>2550</v>
      </c>
      <c r="B72" s="51" t="s">
        <v>386</v>
      </c>
      <c r="C72" s="63" t="s">
        <v>387</v>
      </c>
      <c r="D72" s="63" t="s">
        <v>371</v>
      </c>
      <c r="E72" s="63" t="s">
        <v>388</v>
      </c>
      <c r="F72" s="63">
        <v>1</v>
      </c>
      <c r="G72" s="57" t="s">
        <v>389</v>
      </c>
      <c r="H72" s="53">
        <v>1</v>
      </c>
      <c r="I72" s="57" t="s">
        <v>390</v>
      </c>
    </row>
    <row r="73" spans="1:9" ht="15">
      <c r="A73" s="60">
        <v>2555</v>
      </c>
      <c r="B73" s="51" t="s">
        <v>187</v>
      </c>
      <c r="C73" s="63" t="s">
        <v>391</v>
      </c>
      <c r="D73" s="63" t="s">
        <v>392</v>
      </c>
      <c r="E73" s="63" t="s">
        <v>100</v>
      </c>
      <c r="F73" s="63">
        <v>1</v>
      </c>
      <c r="G73" s="57" t="s">
        <v>393</v>
      </c>
      <c r="H73" s="53">
        <v>0</v>
      </c>
      <c r="I73" s="57" t="s">
        <v>394</v>
      </c>
    </row>
    <row r="74" spans="1:9" ht="15">
      <c r="A74" s="60">
        <v>3005</v>
      </c>
      <c r="B74" s="51" t="s">
        <v>386</v>
      </c>
      <c r="C74" s="63" t="s">
        <v>395</v>
      </c>
      <c r="D74" s="63" t="s">
        <v>396</v>
      </c>
      <c r="E74" s="63" t="s">
        <v>104</v>
      </c>
      <c r="F74" s="63">
        <v>1</v>
      </c>
      <c r="G74" s="57" t="s">
        <v>397</v>
      </c>
      <c r="H74" s="53">
        <v>0</v>
      </c>
      <c r="I74" s="57" t="s">
        <v>398</v>
      </c>
    </row>
    <row r="75" spans="1:8" ht="15">
      <c r="A75" s="58"/>
      <c r="C75" s="63"/>
      <c r="D75" s="63"/>
      <c r="E75" s="63"/>
      <c r="F75" s="66">
        <f>SUM(F2:F74)</f>
        <v>43</v>
      </c>
      <c r="H75" s="54">
        <f>SUM(H2:H74)</f>
        <v>14</v>
      </c>
    </row>
  </sheetData>
  <sheetProtection/>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ALCO Administrator</dc:creator>
  <cp:keywords/>
  <dc:description/>
  <cp:lastModifiedBy>Arts &amp; Letters Computing</cp:lastModifiedBy>
  <cp:lastPrinted>2013-01-23T21:03:32Z</cp:lastPrinted>
  <dcterms:created xsi:type="dcterms:W3CDTF">2013-01-16T21:16:21Z</dcterms:created>
  <dcterms:modified xsi:type="dcterms:W3CDTF">2015-10-15T16:26:04Z</dcterms:modified>
  <cp:category/>
  <cp:version/>
  <cp:contentType/>
  <cp:contentStatus/>
</cp:coreProperties>
</file>